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11" i="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B12"/>
  <c r="B11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B60" s="1"/>
  <c r="A12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D6"/>
  <c r="B13" l="1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A61"/>
  <c r="D60"/>
  <c r="B14"/>
  <c r="B16"/>
  <c r="B18"/>
  <c r="B20"/>
  <c r="B22"/>
  <c r="B24"/>
  <c r="B26"/>
  <c r="B28"/>
  <c r="B30"/>
  <c r="B32"/>
  <c r="B34"/>
  <c r="B36"/>
  <c r="B38"/>
  <c r="B40"/>
  <c r="B42"/>
  <c r="B44"/>
  <c r="B46"/>
  <c r="B48"/>
  <c r="B50"/>
  <c r="B52"/>
  <c r="B54"/>
  <c r="B56"/>
  <c r="B58"/>
  <c r="D11"/>
  <c r="E11" s="1"/>
  <c r="D13"/>
  <c r="D15"/>
  <c r="D17"/>
  <c r="D19"/>
  <c r="D21"/>
  <c r="D23"/>
  <c r="D25"/>
  <c r="D27"/>
  <c r="D29"/>
  <c r="D31"/>
  <c r="D33"/>
  <c r="D35"/>
  <c r="D37"/>
  <c r="D39"/>
  <c r="D41"/>
  <c r="D43"/>
  <c r="D45"/>
  <c r="D47"/>
  <c r="D49"/>
  <c r="D51"/>
  <c r="D53"/>
  <c r="D55"/>
  <c r="D57"/>
  <c r="D59"/>
  <c r="D12"/>
  <c r="E12" s="1"/>
  <c r="D14"/>
  <c r="D16"/>
  <c r="D18"/>
  <c r="D20"/>
  <c r="D22"/>
  <c r="D24"/>
  <c r="D26"/>
  <c r="D28"/>
  <c r="D30"/>
  <c r="D32"/>
  <c r="D34"/>
  <c r="D36"/>
  <c r="D38"/>
  <c r="D40"/>
  <c r="D42"/>
  <c r="D44"/>
  <c r="D46"/>
  <c r="D48"/>
  <c r="D50"/>
  <c r="D52"/>
  <c r="D54"/>
  <c r="D56"/>
  <c r="D58"/>
  <c r="E40"/>
  <c r="E41"/>
  <c r="E14"/>
  <c r="E16"/>
  <c r="E18"/>
  <c r="E20"/>
  <c r="E22"/>
  <c r="E24"/>
  <c r="E26"/>
  <c r="E28"/>
  <c r="E30"/>
  <c r="E32"/>
  <c r="E34"/>
  <c r="E36"/>
  <c r="E38"/>
  <c r="E13"/>
  <c r="E15"/>
  <c r="E17"/>
  <c r="E19"/>
  <c r="E21"/>
  <c r="E23"/>
  <c r="E25"/>
  <c r="E27"/>
  <c r="E29"/>
  <c r="E31"/>
  <c r="E33"/>
  <c r="E35"/>
  <c r="E37"/>
  <c r="E39"/>
  <c r="A62" l="1"/>
  <c r="B61"/>
  <c r="D61" s="1"/>
  <c r="E42"/>
  <c r="B62" l="1"/>
  <c r="D62" s="1"/>
  <c r="A63"/>
  <c r="E61"/>
  <c r="E43"/>
  <c r="E62" l="1"/>
  <c r="B63"/>
  <c r="D63" s="1"/>
  <c r="A64"/>
  <c r="E44"/>
  <c r="E63" l="1"/>
  <c r="B64"/>
  <c r="D64" s="1"/>
  <c r="A65"/>
  <c r="E45"/>
  <c r="E64" l="1"/>
  <c r="B65"/>
  <c r="D65" s="1"/>
  <c r="A66"/>
  <c r="E46"/>
  <c r="E65" l="1"/>
  <c r="B66"/>
  <c r="D66" s="1"/>
  <c r="A67"/>
  <c r="E47"/>
  <c r="E66" l="1"/>
  <c r="B67"/>
  <c r="D67" s="1"/>
  <c r="A68"/>
  <c r="E48"/>
  <c r="E67" l="1"/>
  <c r="B68"/>
  <c r="D68" s="1"/>
  <c r="A69"/>
  <c r="E49"/>
  <c r="E68" l="1"/>
  <c r="B69"/>
  <c r="D69" s="1"/>
  <c r="A70"/>
  <c r="E50"/>
  <c r="E69" l="1"/>
  <c r="B70"/>
  <c r="D70" s="1"/>
  <c r="A71"/>
  <c r="E51"/>
  <c r="E70" l="1"/>
  <c r="B71"/>
  <c r="D71" s="1"/>
  <c r="A72"/>
  <c r="E52"/>
  <c r="E71" l="1"/>
  <c r="B72"/>
  <c r="D72" s="1"/>
  <c r="A73"/>
  <c r="E53"/>
  <c r="E72" l="1"/>
  <c r="B73"/>
  <c r="D73" s="1"/>
  <c r="A74"/>
  <c r="E54"/>
  <c r="E73" l="1"/>
  <c r="B74"/>
  <c r="D74" s="1"/>
  <c r="A75"/>
  <c r="E55"/>
  <c r="E74" l="1"/>
  <c r="B75"/>
  <c r="D75" s="1"/>
  <c r="A76"/>
  <c r="E56"/>
  <c r="E75" l="1"/>
  <c r="B76"/>
  <c r="D76" s="1"/>
  <c r="A77"/>
  <c r="E57"/>
  <c r="E76" l="1"/>
  <c r="B77"/>
  <c r="D77" s="1"/>
  <c r="A78"/>
  <c r="E58"/>
  <c r="E77" l="1"/>
  <c r="B78"/>
  <c r="D78" s="1"/>
  <c r="A79"/>
  <c r="E59"/>
  <c r="E60"/>
  <c r="E78" l="1"/>
  <c r="B79"/>
  <c r="D79" s="1"/>
  <c r="A80"/>
  <c r="E79" l="1"/>
  <c r="B80"/>
  <c r="D80" s="1"/>
  <c r="A81"/>
  <c r="E80" l="1"/>
  <c r="B81"/>
  <c r="D81" s="1"/>
  <c r="A82"/>
  <c r="E81" l="1"/>
  <c r="B82"/>
  <c r="D82" s="1"/>
  <c r="A83"/>
  <c r="E82" l="1"/>
  <c r="B83"/>
  <c r="D83" s="1"/>
  <c r="A84"/>
  <c r="E83" l="1"/>
  <c r="B84"/>
  <c r="D84" s="1"/>
  <c r="A85"/>
  <c r="E84" l="1"/>
  <c r="B85"/>
  <c r="D85" s="1"/>
  <c r="A86"/>
  <c r="E85" l="1"/>
  <c r="B86"/>
  <c r="D86" s="1"/>
  <c r="A87"/>
  <c r="E86" l="1"/>
  <c r="B87"/>
  <c r="D87" s="1"/>
  <c r="A88"/>
  <c r="E87" l="1"/>
  <c r="B88"/>
  <c r="D88" s="1"/>
  <c r="A89"/>
  <c r="E88" l="1"/>
  <c r="B89"/>
  <c r="D89" s="1"/>
  <c r="A90"/>
  <c r="E89" l="1"/>
  <c r="B90"/>
  <c r="D90" s="1"/>
  <c r="A91"/>
  <c r="E90" l="1"/>
  <c r="B91"/>
  <c r="D91" s="1"/>
  <c r="A92"/>
  <c r="E91" l="1"/>
  <c r="B92"/>
  <c r="D92" s="1"/>
  <c r="A93"/>
  <c r="E92" l="1"/>
  <c r="B93"/>
  <c r="D93" s="1"/>
  <c r="A94"/>
  <c r="E93" l="1"/>
  <c r="B94"/>
  <c r="D94" s="1"/>
  <c r="A95"/>
  <c r="E94" l="1"/>
  <c r="B95"/>
  <c r="D95" s="1"/>
  <c r="A96"/>
  <c r="E95" l="1"/>
  <c r="B96"/>
  <c r="D96" s="1"/>
  <c r="A97"/>
  <c r="E96" l="1"/>
  <c r="B97"/>
  <c r="D97" s="1"/>
  <c r="A98"/>
  <c r="E97" l="1"/>
  <c r="B98"/>
  <c r="D98" s="1"/>
  <c r="A99"/>
  <c r="E98" l="1"/>
  <c r="B99"/>
  <c r="D99" s="1"/>
  <c r="A100"/>
  <c r="E99" l="1"/>
  <c r="B100"/>
  <c r="D100" s="1"/>
  <c r="A101"/>
  <c r="E100" l="1"/>
  <c r="B101"/>
  <c r="D101" s="1"/>
  <c r="A102"/>
  <c r="E101" l="1"/>
  <c r="B102"/>
  <c r="D102" s="1"/>
  <c r="A103"/>
  <c r="E102" l="1"/>
  <c r="B103"/>
  <c r="D103" s="1"/>
  <c r="A104"/>
  <c r="E103" l="1"/>
  <c r="B104"/>
  <c r="D104" s="1"/>
  <c r="A105"/>
  <c r="E104" l="1"/>
  <c r="B105"/>
  <c r="D105" s="1"/>
  <c r="A106"/>
  <c r="E105" l="1"/>
  <c r="B106"/>
  <c r="D106" s="1"/>
  <c r="A107"/>
  <c r="E106" l="1"/>
  <c r="B107"/>
  <c r="D107" s="1"/>
  <c r="A108"/>
  <c r="E107" l="1"/>
  <c r="B108"/>
  <c r="D108" s="1"/>
  <c r="A109"/>
  <c r="E108" l="1"/>
  <c r="B109"/>
  <c r="D109" s="1"/>
  <c r="A110"/>
  <c r="E109" l="1"/>
  <c r="B110"/>
  <c r="D110" s="1"/>
  <c r="A111"/>
  <c r="B111" s="1"/>
  <c r="D111" s="1"/>
  <c r="E110" l="1"/>
  <c r="E111"/>
</calcChain>
</file>

<file path=xl/sharedStrings.xml><?xml version="1.0" encoding="utf-8"?>
<sst xmlns="http://schemas.openxmlformats.org/spreadsheetml/2006/main" count="25" uniqueCount="21">
  <si>
    <t>Series Resonant Circuit</t>
  </si>
  <si>
    <t>R =</t>
  </si>
  <si>
    <t xml:space="preserve">L = </t>
  </si>
  <si>
    <t xml:space="preserve">C = </t>
  </si>
  <si>
    <t>R</t>
  </si>
  <si>
    <t>X</t>
  </si>
  <si>
    <t>/Z/</t>
  </si>
  <si>
    <t>Omega</t>
  </si>
  <si>
    <t>(input)</t>
  </si>
  <si>
    <t>(calculated)</t>
  </si>
  <si>
    <t>f</t>
  </si>
  <si>
    <t>(MHz)</t>
  </si>
  <si>
    <t>(2 Pi f)</t>
  </si>
  <si>
    <t>(ohms)</t>
  </si>
  <si>
    <t>(degrees)</t>
  </si>
  <si>
    <t xml:space="preserve"> Ohms</t>
  </si>
  <si>
    <t xml:space="preserve"> Henries</t>
  </si>
  <si>
    <t xml:space="preserve"> Hz.</t>
  </si>
  <si>
    <t xml:space="preserve"> Farads</t>
  </si>
  <si>
    <t>Phase Z</t>
  </si>
  <si>
    <r>
      <t>f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 xml:space="preserve"> =</t>
    </r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</si>
</sst>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E+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20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65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1" fontId="1" fillId="0" borderId="0" xfId="0" applyNumberFormat="1" applyFont="1" applyAlignment="1">
      <alignment horizontal="center"/>
    </xf>
    <xf numFmtId="11" fontId="2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Magnitude (Kohm)</c:v>
          </c:tx>
          <c:marker>
            <c:symbol val="none"/>
          </c:marker>
          <c:cat>
            <c:numRef>
              <c:f>Sheet1!$A$11:$A$111</c:f>
              <c:numCache>
                <c:formatCode>0.000</c:formatCode>
                <c:ptCount val="101"/>
                <c:pt idx="0">
                  <c:v>0.75</c:v>
                </c:pt>
                <c:pt idx="1">
                  <c:v>0.755</c:v>
                </c:pt>
                <c:pt idx="2">
                  <c:v>0.76</c:v>
                </c:pt>
                <c:pt idx="3">
                  <c:v>0.76500000000000001</c:v>
                </c:pt>
                <c:pt idx="4">
                  <c:v>0.77</c:v>
                </c:pt>
                <c:pt idx="5">
                  <c:v>0.77500000000000002</c:v>
                </c:pt>
                <c:pt idx="6">
                  <c:v>0.78</c:v>
                </c:pt>
                <c:pt idx="7">
                  <c:v>0.78500000000000003</c:v>
                </c:pt>
                <c:pt idx="8">
                  <c:v>0.79</c:v>
                </c:pt>
                <c:pt idx="9">
                  <c:v>0.79500000000000004</c:v>
                </c:pt>
                <c:pt idx="10">
                  <c:v>0.8</c:v>
                </c:pt>
                <c:pt idx="11">
                  <c:v>0.80500000000000005</c:v>
                </c:pt>
                <c:pt idx="12">
                  <c:v>0.81</c:v>
                </c:pt>
                <c:pt idx="13">
                  <c:v>0.81500000000000006</c:v>
                </c:pt>
                <c:pt idx="14">
                  <c:v>0.82000000000000006</c:v>
                </c:pt>
                <c:pt idx="15">
                  <c:v>0.82500000000000007</c:v>
                </c:pt>
                <c:pt idx="16">
                  <c:v>0.83000000000000007</c:v>
                </c:pt>
                <c:pt idx="17">
                  <c:v>0.83500000000000008</c:v>
                </c:pt>
                <c:pt idx="18">
                  <c:v>0.84000000000000008</c:v>
                </c:pt>
                <c:pt idx="19">
                  <c:v>0.84500000000000008</c:v>
                </c:pt>
                <c:pt idx="20">
                  <c:v>0.85000000000000009</c:v>
                </c:pt>
                <c:pt idx="21">
                  <c:v>0.85500000000000009</c:v>
                </c:pt>
                <c:pt idx="22">
                  <c:v>0.8600000000000001</c:v>
                </c:pt>
                <c:pt idx="23">
                  <c:v>0.8650000000000001</c:v>
                </c:pt>
                <c:pt idx="24">
                  <c:v>0.87000000000000011</c:v>
                </c:pt>
                <c:pt idx="25">
                  <c:v>0.87500000000000011</c:v>
                </c:pt>
                <c:pt idx="26">
                  <c:v>0.88000000000000012</c:v>
                </c:pt>
                <c:pt idx="27">
                  <c:v>0.88500000000000012</c:v>
                </c:pt>
                <c:pt idx="28">
                  <c:v>0.89000000000000012</c:v>
                </c:pt>
                <c:pt idx="29">
                  <c:v>0.89500000000000013</c:v>
                </c:pt>
                <c:pt idx="30">
                  <c:v>0.90000000000000013</c:v>
                </c:pt>
                <c:pt idx="31">
                  <c:v>0.90500000000000014</c:v>
                </c:pt>
                <c:pt idx="32">
                  <c:v>0.91000000000000014</c:v>
                </c:pt>
                <c:pt idx="33">
                  <c:v>0.91500000000000015</c:v>
                </c:pt>
                <c:pt idx="34">
                  <c:v>0.92000000000000015</c:v>
                </c:pt>
                <c:pt idx="35">
                  <c:v>0.92500000000000016</c:v>
                </c:pt>
                <c:pt idx="36">
                  <c:v>0.93000000000000016</c:v>
                </c:pt>
                <c:pt idx="37">
                  <c:v>0.93500000000000016</c:v>
                </c:pt>
                <c:pt idx="38">
                  <c:v>0.94000000000000017</c:v>
                </c:pt>
                <c:pt idx="39">
                  <c:v>0.94500000000000017</c:v>
                </c:pt>
                <c:pt idx="40">
                  <c:v>0.95000000000000018</c:v>
                </c:pt>
                <c:pt idx="41">
                  <c:v>0.95500000000000018</c:v>
                </c:pt>
                <c:pt idx="42">
                  <c:v>0.96000000000000019</c:v>
                </c:pt>
                <c:pt idx="43">
                  <c:v>0.96500000000000019</c:v>
                </c:pt>
                <c:pt idx="44">
                  <c:v>0.9700000000000002</c:v>
                </c:pt>
                <c:pt idx="45">
                  <c:v>0.9750000000000002</c:v>
                </c:pt>
                <c:pt idx="46">
                  <c:v>0.9800000000000002</c:v>
                </c:pt>
                <c:pt idx="47">
                  <c:v>0.98500000000000021</c:v>
                </c:pt>
                <c:pt idx="48">
                  <c:v>0.99000000000000021</c:v>
                </c:pt>
                <c:pt idx="49">
                  <c:v>0.99500000000000022</c:v>
                </c:pt>
                <c:pt idx="50">
                  <c:v>1.0000000000000002</c:v>
                </c:pt>
                <c:pt idx="51">
                  <c:v>1.0050000000000001</c:v>
                </c:pt>
                <c:pt idx="52">
                  <c:v>1.01</c:v>
                </c:pt>
                <c:pt idx="53">
                  <c:v>1.0149999999999999</c:v>
                </c:pt>
                <c:pt idx="54">
                  <c:v>1.0199999999999998</c:v>
                </c:pt>
                <c:pt idx="55">
                  <c:v>1.0249999999999997</c:v>
                </c:pt>
                <c:pt idx="56">
                  <c:v>1.0299999999999996</c:v>
                </c:pt>
                <c:pt idx="57">
                  <c:v>1.0349999999999995</c:v>
                </c:pt>
                <c:pt idx="58">
                  <c:v>1.0399999999999994</c:v>
                </c:pt>
                <c:pt idx="59">
                  <c:v>1.0449999999999993</c:v>
                </c:pt>
                <c:pt idx="60">
                  <c:v>1.0499999999999992</c:v>
                </c:pt>
                <c:pt idx="61">
                  <c:v>1.054999999999999</c:v>
                </c:pt>
                <c:pt idx="62">
                  <c:v>1.0599999999999989</c:v>
                </c:pt>
                <c:pt idx="63">
                  <c:v>1.0649999999999988</c:v>
                </c:pt>
                <c:pt idx="64">
                  <c:v>1.0699999999999987</c:v>
                </c:pt>
                <c:pt idx="65">
                  <c:v>1.0749999999999986</c:v>
                </c:pt>
                <c:pt idx="66">
                  <c:v>1.0799999999999985</c:v>
                </c:pt>
                <c:pt idx="67">
                  <c:v>1.0849999999999984</c:v>
                </c:pt>
                <c:pt idx="68">
                  <c:v>1.0899999999999983</c:v>
                </c:pt>
                <c:pt idx="69">
                  <c:v>1.0949999999999982</c:v>
                </c:pt>
                <c:pt idx="70">
                  <c:v>1.0999999999999981</c:v>
                </c:pt>
                <c:pt idx="71">
                  <c:v>1.104999999999998</c:v>
                </c:pt>
                <c:pt idx="72">
                  <c:v>1.1099999999999979</c:v>
                </c:pt>
                <c:pt idx="73">
                  <c:v>1.1149999999999978</c:v>
                </c:pt>
                <c:pt idx="74">
                  <c:v>1.1199999999999977</c:v>
                </c:pt>
                <c:pt idx="75">
                  <c:v>1.1249999999999976</c:v>
                </c:pt>
                <c:pt idx="76">
                  <c:v>1.1299999999999975</c:v>
                </c:pt>
                <c:pt idx="77">
                  <c:v>1.1349999999999973</c:v>
                </c:pt>
                <c:pt idx="78">
                  <c:v>1.1399999999999972</c:v>
                </c:pt>
                <c:pt idx="79">
                  <c:v>1.1449999999999971</c:v>
                </c:pt>
                <c:pt idx="80">
                  <c:v>1.149999999999997</c:v>
                </c:pt>
                <c:pt idx="81">
                  <c:v>1.1549999999999969</c:v>
                </c:pt>
                <c:pt idx="82">
                  <c:v>1.1599999999999968</c:v>
                </c:pt>
                <c:pt idx="83">
                  <c:v>1.1649999999999967</c:v>
                </c:pt>
                <c:pt idx="84">
                  <c:v>1.1699999999999966</c:v>
                </c:pt>
                <c:pt idx="85">
                  <c:v>1.1749999999999965</c:v>
                </c:pt>
                <c:pt idx="86">
                  <c:v>1.1799999999999964</c:v>
                </c:pt>
                <c:pt idx="87">
                  <c:v>1.1849999999999963</c:v>
                </c:pt>
                <c:pt idx="88">
                  <c:v>1.1899999999999962</c:v>
                </c:pt>
                <c:pt idx="89">
                  <c:v>1.1949999999999961</c:v>
                </c:pt>
                <c:pt idx="90">
                  <c:v>1.199999999999996</c:v>
                </c:pt>
                <c:pt idx="91">
                  <c:v>1.2049999999999959</c:v>
                </c:pt>
                <c:pt idx="92">
                  <c:v>1.2099999999999957</c:v>
                </c:pt>
                <c:pt idx="93">
                  <c:v>1.2149999999999956</c:v>
                </c:pt>
                <c:pt idx="94">
                  <c:v>1.2199999999999955</c:v>
                </c:pt>
                <c:pt idx="95">
                  <c:v>1.2249999999999954</c:v>
                </c:pt>
                <c:pt idx="96">
                  <c:v>1.2299999999999953</c:v>
                </c:pt>
                <c:pt idx="97">
                  <c:v>1.2349999999999952</c:v>
                </c:pt>
                <c:pt idx="98">
                  <c:v>1.2399999999999951</c:v>
                </c:pt>
                <c:pt idx="99">
                  <c:v>1.244999999999995</c:v>
                </c:pt>
                <c:pt idx="100">
                  <c:v>1.2499999999999949</c:v>
                </c:pt>
              </c:numCache>
            </c:numRef>
          </c:cat>
          <c:val>
            <c:numRef>
              <c:f>Sheet1!$E$11:$E$111</c:f>
              <c:numCache>
                <c:formatCode>0</c:formatCode>
                <c:ptCount val="101"/>
                <c:pt idx="0">
                  <c:v>189.95739377155533</c:v>
                </c:pt>
                <c:pt idx="1">
                  <c:v>185.76930209119621</c:v>
                </c:pt>
                <c:pt idx="2">
                  <c:v>181.62366523461205</c:v>
                </c:pt>
                <c:pt idx="3">
                  <c:v>177.52011329383424</c:v>
                </c:pt>
                <c:pt idx="4">
                  <c:v>173.45832130467392</c:v>
                </c:pt>
                <c:pt idx="5">
                  <c:v>169.4380111185485</c:v>
                </c:pt>
                <c:pt idx="6">
                  <c:v>165.45895356901661</c:v>
                </c:pt>
                <c:pt idx="7">
                  <c:v>161.52097096562048</c:v>
                </c:pt>
                <c:pt idx="8">
                  <c:v>157.62393995219577</c:v>
                </c:pt>
                <c:pt idx="9">
                  <c:v>153.76779477196658</c:v>
                </c:pt>
                <c:pt idx="10">
                  <c:v>149.95253098760134</c:v>
                </c:pt>
                <c:pt idx="11">
                  <c:v>146.17820971102145</c:v>
                </c:pt>
                <c:pt idx="12">
                  <c:v>142.44496240522281</c:v>
                </c:pt>
                <c:pt idx="13">
                  <c:v>138.75299632876727</c:v>
                </c:pt>
                <c:pt idx="14">
                  <c:v>135.10260070299054</c:v>
                </c:pt>
                <c:pt idx="15">
                  <c:v>131.49415369242843</c:v>
                </c:pt>
                <c:pt idx="16">
                  <c:v>127.92813030047282</c:v>
                </c:pt>
                <c:pt idx="17">
                  <c:v>124.40511129483215</c:v>
                </c:pt>
                <c:pt idx="18">
                  <c:v>120.9257932908527</c:v>
                </c:pt>
                <c:pt idx="19">
                  <c:v>117.49100013491862</c:v>
                </c:pt>
                <c:pt idx="20">
                  <c:v>114.10169574457743</c:v>
                </c:pt>
                <c:pt idx="21">
                  <c:v>110.75899857600541</c:v>
                </c:pt>
                <c:pt idx="22">
                  <c:v>107.46419790189421</c:v>
                </c:pt>
                <c:pt idx="23">
                  <c:v>104.21877209215025</c:v>
                </c:pt>
                <c:pt idx="24">
                  <c:v>101.02440909360416</c:v>
                </c:pt>
                <c:pt idx="25">
                  <c:v>97.883029299824685</c:v>
                </c:pt>
                <c:pt idx="26">
                  <c:v>94.796810983361794</c:v>
                </c:pt>
                <c:pt idx="27">
                  <c:v>91.768218423704099</c:v>
                </c:pt>
                <c:pt idx="28">
                  <c:v>88.800032796012161</c:v>
                </c:pt>
                <c:pt idx="29">
                  <c:v>85.895385776399493</c:v>
                </c:pt>
                <c:pt idx="30">
                  <c:v>83.057795653792496</c:v>
                </c:pt>
                <c:pt idx="31">
                  <c:v>80.291205496855426</c:v>
                </c:pt>
                <c:pt idx="32">
                  <c:v>77.600022583743581</c:v>
                </c:pt>
                <c:pt idx="33">
                  <c:v>74.989157835972264</c:v>
                </c:pt>
                <c:pt idx="34">
                  <c:v>72.464063378021848</c:v>
                </c:pt>
                <c:pt idx="35">
                  <c:v>70.030765547992672</c:v>
                </c:pt>
                <c:pt idx="36">
                  <c:v>67.695889701019212</c:v>
                </c:pt>
                <c:pt idx="37">
                  <c:v>65.466671992392932</c:v>
                </c:pt>
                <c:pt idx="38">
                  <c:v>63.350952064823751</c:v>
                </c:pt>
                <c:pt idx="39">
                  <c:v>61.357139330959676</c:v>
                </c:pt>
                <c:pt idx="40">
                  <c:v>59.494144577162842</c:v>
                </c:pt>
                <c:pt idx="41">
                  <c:v>57.771268279491245</c:v>
                </c:pt>
                <c:pt idx="42">
                  <c:v>56.198037798077308</c:v>
                </c:pt>
                <c:pt idx="43">
                  <c:v>54.783988044636587</c:v>
                </c:pt>
                <c:pt idx="44">
                  <c:v>53.538384772269211</c:v>
                </c:pt>
                <c:pt idx="45">
                  <c:v>52.469896497867737</c:v>
                </c:pt>
                <c:pt idx="46">
                  <c:v>51.586229847819709</c:v>
                </c:pt>
                <c:pt idx="47">
                  <c:v>50.893752630272012</c:v>
                </c:pt>
                <c:pt idx="48">
                  <c:v>50.397137173349954</c:v>
                </c:pt>
                <c:pt idx="49">
                  <c:v>50.099060946695332</c:v>
                </c:pt>
                <c:pt idx="50">
                  <c:v>50.000000002809003</c:v>
                </c:pt>
                <c:pt idx="51">
                  <c:v>50.098142365727469</c:v>
                </c:pt>
                <c:pt idx="52">
                  <c:v>50.389434125306224</c:v>
                </c:pt>
                <c:pt idx="53">
                  <c:v>50.867753572079096</c:v>
                </c:pt>
                <c:pt idx="54">
                  <c:v>51.525192218532638</c:v>
                </c:pt>
                <c:pt idx="55">
                  <c:v>52.352409686091782</c:v>
                </c:pt>
                <c:pt idx="56">
                  <c:v>53.339024337345251</c:v>
                </c:pt>
                <c:pt idx="57">
                  <c:v>54.474003272137992</c:v>
                </c:pt>
                <c:pt idx="58">
                  <c:v>55.746022219056336</c:v>
                </c:pt>
                <c:pt idx="59">
                  <c:v>57.143775424735381</c:v>
                </c:pt>
                <c:pt idx="60">
                  <c:v>58.656225444470955</c:v>
                </c:pt>
                <c:pt idx="61">
                  <c:v>60.272791044751209</c:v>
                </c:pt>
                <c:pt idx="62">
                  <c:v>61.983477406164397</c:v>
                </c:pt>
                <c:pt idx="63">
                  <c:v>63.778956376829044</c:v>
                </c:pt>
                <c:pt idx="64">
                  <c:v>65.650606051031517</c:v>
                </c:pt>
                <c:pt idx="65">
                  <c:v>67.590519004014439</c:v>
                </c:pt>
                <c:pt idx="66">
                  <c:v>69.591487666014686</c:v>
                </c:pt>
                <c:pt idx="67">
                  <c:v>71.646974024662327</c:v>
                </c:pt>
                <c:pt idx="68">
                  <c:v>73.751069426391382</c:v>
                </c:pt>
                <c:pt idx="69">
                  <c:v>75.898448901472662</c:v>
                </c:pt>
                <c:pt idx="70">
                  <c:v>78.084323264661307</c:v>
                </c:pt>
                <c:pt idx="71">
                  <c:v>80.304391280377487</c:v>
                </c:pt>
                <c:pt idx="72">
                  <c:v>82.554793425031463</c:v>
                </c:pt>
                <c:pt idx="73">
                  <c:v>84.83206820674441</c:v>
                </c:pt>
                <c:pt idx="74">
                  <c:v>87.133111583679664</c:v>
                </c:pt>
                <c:pt idx="75">
                  <c:v>89.455139725203239</c:v>
                </c:pt>
                <c:pt idx="76">
                  <c:v>91.795655156882148</c:v>
                </c:pt>
                <c:pt idx="77">
                  <c:v>94.15241619710018</c:v>
                </c:pt>
                <c:pt idx="78">
                  <c:v>96.523409510749659</c:v>
                </c:pt>
                <c:pt idx="79">
                  <c:v>98.906825559230953</c:v>
                </c:pt>
                <c:pt idx="80">
                  <c:v>101.30103670472013</c:v>
                </c:pt>
                <c:pt idx="81">
                  <c:v>103.70457772210062</c:v>
                </c:pt>
                <c:pt idx="82">
                  <c:v>106.11612847817565</c:v>
                </c:pt>
                <c:pt idx="83">
                  <c:v>108.5344985505518</c:v>
                </c:pt>
                <c:pt idx="84">
                  <c:v>110.95861357500164</c:v>
                </c:pt>
                <c:pt idx="85">
                  <c:v>113.38750312817757</c:v>
                </c:pt>
                <c:pt idx="86">
                  <c:v>115.82028997095711</c:v>
                </c:pt>
                <c:pt idx="87">
                  <c:v>118.25618049561864</c:v>
                </c:pt>
                <c:pt idx="88">
                  <c:v>120.69445623697106</c:v>
                </c:pt>
                <c:pt idx="89">
                  <c:v>123.13446632322841</c:v>
                </c:pt>
                <c:pt idx="90">
                  <c:v>125.57562075670411</c:v>
                </c:pt>
                <c:pt idx="91">
                  <c:v>128.0173844272845</c:v>
                </c:pt>
                <c:pt idx="92">
                  <c:v>130.45927177317054</c:v>
                </c:pt>
                <c:pt idx="93">
                  <c:v>132.9008420136249</c:v>
                </c:pt>
                <c:pt idx="94">
                  <c:v>135.34169488753713</c:v>
                </c:pt>
                <c:pt idx="95">
                  <c:v>137.78146683961972</c:v>
                </c:pt>
                <c:pt idx="96">
                  <c:v>140.21982760308947</c:v>
                </c:pt>
                <c:pt idx="97">
                  <c:v>142.65647713386747</c:v>
                </c:pt>
                <c:pt idx="98">
                  <c:v>145.09114285675341</c:v>
                </c:pt>
                <c:pt idx="99">
                  <c:v>147.52357718877687</c:v>
                </c:pt>
                <c:pt idx="100">
                  <c:v>149.95355530908694</c:v>
                </c:pt>
              </c:numCache>
            </c:numRef>
          </c:val>
        </c:ser>
        <c:ser>
          <c:idx val="1"/>
          <c:order val="1"/>
          <c:tx>
            <c:v>Phase (degrees)</c:v>
          </c:tx>
          <c:marker>
            <c:symbol val="none"/>
          </c:marker>
          <c:cat>
            <c:numRef>
              <c:f>Sheet1!$A$11:$A$111</c:f>
              <c:numCache>
                <c:formatCode>0.000</c:formatCode>
                <c:ptCount val="101"/>
                <c:pt idx="0">
                  <c:v>0.75</c:v>
                </c:pt>
                <c:pt idx="1">
                  <c:v>0.755</c:v>
                </c:pt>
                <c:pt idx="2">
                  <c:v>0.76</c:v>
                </c:pt>
                <c:pt idx="3">
                  <c:v>0.76500000000000001</c:v>
                </c:pt>
                <c:pt idx="4">
                  <c:v>0.77</c:v>
                </c:pt>
                <c:pt idx="5">
                  <c:v>0.77500000000000002</c:v>
                </c:pt>
                <c:pt idx="6">
                  <c:v>0.78</c:v>
                </c:pt>
                <c:pt idx="7">
                  <c:v>0.78500000000000003</c:v>
                </c:pt>
                <c:pt idx="8">
                  <c:v>0.79</c:v>
                </c:pt>
                <c:pt idx="9">
                  <c:v>0.79500000000000004</c:v>
                </c:pt>
                <c:pt idx="10">
                  <c:v>0.8</c:v>
                </c:pt>
                <c:pt idx="11">
                  <c:v>0.80500000000000005</c:v>
                </c:pt>
                <c:pt idx="12">
                  <c:v>0.81</c:v>
                </c:pt>
                <c:pt idx="13">
                  <c:v>0.81500000000000006</c:v>
                </c:pt>
                <c:pt idx="14">
                  <c:v>0.82000000000000006</c:v>
                </c:pt>
                <c:pt idx="15">
                  <c:v>0.82500000000000007</c:v>
                </c:pt>
                <c:pt idx="16">
                  <c:v>0.83000000000000007</c:v>
                </c:pt>
                <c:pt idx="17">
                  <c:v>0.83500000000000008</c:v>
                </c:pt>
                <c:pt idx="18">
                  <c:v>0.84000000000000008</c:v>
                </c:pt>
                <c:pt idx="19">
                  <c:v>0.84500000000000008</c:v>
                </c:pt>
                <c:pt idx="20">
                  <c:v>0.85000000000000009</c:v>
                </c:pt>
                <c:pt idx="21">
                  <c:v>0.85500000000000009</c:v>
                </c:pt>
                <c:pt idx="22">
                  <c:v>0.8600000000000001</c:v>
                </c:pt>
                <c:pt idx="23">
                  <c:v>0.8650000000000001</c:v>
                </c:pt>
                <c:pt idx="24">
                  <c:v>0.87000000000000011</c:v>
                </c:pt>
                <c:pt idx="25">
                  <c:v>0.87500000000000011</c:v>
                </c:pt>
                <c:pt idx="26">
                  <c:v>0.88000000000000012</c:v>
                </c:pt>
                <c:pt idx="27">
                  <c:v>0.88500000000000012</c:v>
                </c:pt>
                <c:pt idx="28">
                  <c:v>0.89000000000000012</c:v>
                </c:pt>
                <c:pt idx="29">
                  <c:v>0.89500000000000013</c:v>
                </c:pt>
                <c:pt idx="30">
                  <c:v>0.90000000000000013</c:v>
                </c:pt>
                <c:pt idx="31">
                  <c:v>0.90500000000000014</c:v>
                </c:pt>
                <c:pt idx="32">
                  <c:v>0.91000000000000014</c:v>
                </c:pt>
                <c:pt idx="33">
                  <c:v>0.91500000000000015</c:v>
                </c:pt>
                <c:pt idx="34">
                  <c:v>0.92000000000000015</c:v>
                </c:pt>
                <c:pt idx="35">
                  <c:v>0.92500000000000016</c:v>
                </c:pt>
                <c:pt idx="36">
                  <c:v>0.93000000000000016</c:v>
                </c:pt>
                <c:pt idx="37">
                  <c:v>0.93500000000000016</c:v>
                </c:pt>
                <c:pt idx="38">
                  <c:v>0.94000000000000017</c:v>
                </c:pt>
                <c:pt idx="39">
                  <c:v>0.94500000000000017</c:v>
                </c:pt>
                <c:pt idx="40">
                  <c:v>0.95000000000000018</c:v>
                </c:pt>
                <c:pt idx="41">
                  <c:v>0.95500000000000018</c:v>
                </c:pt>
                <c:pt idx="42">
                  <c:v>0.96000000000000019</c:v>
                </c:pt>
                <c:pt idx="43">
                  <c:v>0.96500000000000019</c:v>
                </c:pt>
                <c:pt idx="44">
                  <c:v>0.9700000000000002</c:v>
                </c:pt>
                <c:pt idx="45">
                  <c:v>0.9750000000000002</c:v>
                </c:pt>
                <c:pt idx="46">
                  <c:v>0.9800000000000002</c:v>
                </c:pt>
                <c:pt idx="47">
                  <c:v>0.98500000000000021</c:v>
                </c:pt>
                <c:pt idx="48">
                  <c:v>0.99000000000000021</c:v>
                </c:pt>
                <c:pt idx="49">
                  <c:v>0.99500000000000022</c:v>
                </c:pt>
                <c:pt idx="50">
                  <c:v>1.0000000000000002</c:v>
                </c:pt>
                <c:pt idx="51">
                  <c:v>1.0050000000000001</c:v>
                </c:pt>
                <c:pt idx="52">
                  <c:v>1.01</c:v>
                </c:pt>
                <c:pt idx="53">
                  <c:v>1.0149999999999999</c:v>
                </c:pt>
                <c:pt idx="54">
                  <c:v>1.0199999999999998</c:v>
                </c:pt>
                <c:pt idx="55">
                  <c:v>1.0249999999999997</c:v>
                </c:pt>
                <c:pt idx="56">
                  <c:v>1.0299999999999996</c:v>
                </c:pt>
                <c:pt idx="57">
                  <c:v>1.0349999999999995</c:v>
                </c:pt>
                <c:pt idx="58">
                  <c:v>1.0399999999999994</c:v>
                </c:pt>
                <c:pt idx="59">
                  <c:v>1.0449999999999993</c:v>
                </c:pt>
                <c:pt idx="60">
                  <c:v>1.0499999999999992</c:v>
                </c:pt>
                <c:pt idx="61">
                  <c:v>1.054999999999999</c:v>
                </c:pt>
                <c:pt idx="62">
                  <c:v>1.0599999999999989</c:v>
                </c:pt>
                <c:pt idx="63">
                  <c:v>1.0649999999999988</c:v>
                </c:pt>
                <c:pt idx="64">
                  <c:v>1.0699999999999987</c:v>
                </c:pt>
                <c:pt idx="65">
                  <c:v>1.0749999999999986</c:v>
                </c:pt>
                <c:pt idx="66">
                  <c:v>1.0799999999999985</c:v>
                </c:pt>
                <c:pt idx="67">
                  <c:v>1.0849999999999984</c:v>
                </c:pt>
                <c:pt idx="68">
                  <c:v>1.0899999999999983</c:v>
                </c:pt>
                <c:pt idx="69">
                  <c:v>1.0949999999999982</c:v>
                </c:pt>
                <c:pt idx="70">
                  <c:v>1.0999999999999981</c:v>
                </c:pt>
                <c:pt idx="71">
                  <c:v>1.104999999999998</c:v>
                </c:pt>
                <c:pt idx="72">
                  <c:v>1.1099999999999979</c:v>
                </c:pt>
                <c:pt idx="73">
                  <c:v>1.1149999999999978</c:v>
                </c:pt>
                <c:pt idx="74">
                  <c:v>1.1199999999999977</c:v>
                </c:pt>
                <c:pt idx="75">
                  <c:v>1.1249999999999976</c:v>
                </c:pt>
                <c:pt idx="76">
                  <c:v>1.1299999999999975</c:v>
                </c:pt>
                <c:pt idx="77">
                  <c:v>1.1349999999999973</c:v>
                </c:pt>
                <c:pt idx="78">
                  <c:v>1.1399999999999972</c:v>
                </c:pt>
                <c:pt idx="79">
                  <c:v>1.1449999999999971</c:v>
                </c:pt>
                <c:pt idx="80">
                  <c:v>1.149999999999997</c:v>
                </c:pt>
                <c:pt idx="81">
                  <c:v>1.1549999999999969</c:v>
                </c:pt>
                <c:pt idx="82">
                  <c:v>1.1599999999999968</c:v>
                </c:pt>
                <c:pt idx="83">
                  <c:v>1.1649999999999967</c:v>
                </c:pt>
                <c:pt idx="84">
                  <c:v>1.1699999999999966</c:v>
                </c:pt>
                <c:pt idx="85">
                  <c:v>1.1749999999999965</c:v>
                </c:pt>
                <c:pt idx="86">
                  <c:v>1.1799999999999964</c:v>
                </c:pt>
                <c:pt idx="87">
                  <c:v>1.1849999999999963</c:v>
                </c:pt>
                <c:pt idx="88">
                  <c:v>1.1899999999999962</c:v>
                </c:pt>
                <c:pt idx="89">
                  <c:v>1.1949999999999961</c:v>
                </c:pt>
                <c:pt idx="90">
                  <c:v>1.199999999999996</c:v>
                </c:pt>
                <c:pt idx="91">
                  <c:v>1.2049999999999959</c:v>
                </c:pt>
                <c:pt idx="92">
                  <c:v>1.2099999999999957</c:v>
                </c:pt>
                <c:pt idx="93">
                  <c:v>1.2149999999999956</c:v>
                </c:pt>
                <c:pt idx="94">
                  <c:v>1.2199999999999955</c:v>
                </c:pt>
                <c:pt idx="95">
                  <c:v>1.2249999999999954</c:v>
                </c:pt>
                <c:pt idx="96">
                  <c:v>1.2299999999999953</c:v>
                </c:pt>
                <c:pt idx="97">
                  <c:v>1.2349999999999952</c:v>
                </c:pt>
                <c:pt idx="98">
                  <c:v>1.2399999999999951</c:v>
                </c:pt>
                <c:pt idx="99">
                  <c:v>1.244999999999995</c:v>
                </c:pt>
                <c:pt idx="100">
                  <c:v>1.2499999999999949</c:v>
                </c:pt>
              </c:numCache>
            </c:numRef>
          </c:cat>
          <c:val>
            <c:numRef>
              <c:f>Sheet1!$F$11:$F$111</c:f>
              <c:numCache>
                <c:formatCode>0</c:formatCode>
                <c:ptCount val="101"/>
                <c:pt idx="0">
                  <c:v>-74.737954432761995</c:v>
                </c:pt>
                <c:pt idx="1">
                  <c:v>-74.385233205310385</c:v>
                </c:pt>
                <c:pt idx="2">
                  <c:v>-74.019426466633846</c:v>
                </c:pt>
                <c:pt idx="3">
                  <c:v>-73.639800401017311</c:v>
                </c:pt>
                <c:pt idx="4">
                  <c:v>-73.245568043283299</c:v>
                </c:pt>
                <c:pt idx="5">
                  <c:v>-72.835884650268554</c:v>
                </c:pt>
                <c:pt idx="6">
                  <c:v>-72.409842617510719</c:v>
                </c:pt>
                <c:pt idx="7">
                  <c:v>-71.966465894370003</c:v>
                </c:pt>
                <c:pt idx="8">
                  <c:v>-71.504703846505549</c:v>
                </c:pt>
                <c:pt idx="9">
                  <c:v>-71.023424510200371</c:v>
                </c:pt>
                <c:pt idx="10">
                  <c:v>-70.521407178605955</c:v>
                </c:pt>
                <c:pt idx="11">
                  <c:v>-69.997334255738011</c:v>
                </c:pt>
                <c:pt idx="12">
                  <c:v>-69.449782310262265</c:v>
                </c:pt>
                <c:pt idx="13">
                  <c:v>-68.8772122581411</c:v>
                </c:pt>
                <c:pt idx="14">
                  <c:v>-68.277958601594207</c:v>
                </c:pt>
                <c:pt idx="15">
                  <c:v>-67.650217652293435</c:v>
                </c:pt>
                <c:pt idx="16">
                  <c:v>-66.992034670263337</c:v>
                </c:pt>
                <c:pt idx="17">
                  <c:v>-66.301289857963795</c:v>
                </c:pt>
                <c:pt idx="18">
                  <c:v>-65.575683163330496</c:v>
                </c:pt>
                <c:pt idx="19">
                  <c:v>-64.812717868611003</c:v>
                </c:pt>
                <c:pt idx="20">
                  <c:v>-64.009682976947488</c:v>
                </c:pt>
                <c:pt idx="21">
                  <c:v>-63.163634460145957</c:v>
                </c:pt>
                <c:pt idx="22">
                  <c:v>-62.271375504611377</c:v>
                </c:pt>
                <c:pt idx="23">
                  <c:v>-61.329435995343836</c:v>
                </c:pt>
                <c:pt idx="24">
                  <c:v>-60.334051619559446</c:v>
                </c:pt>
                <c:pt idx="25">
                  <c:v>-59.281143163710119</c:v>
                </c:pt>
                <c:pt idx="26">
                  <c:v>-58.166296834962218</c:v>
                </c:pt>
                <c:pt idx="27">
                  <c:v>-56.984746777965597</c:v>
                </c:pt>
                <c:pt idx="28">
                  <c:v>-55.731361400051021</c:v>
                </c:pt>
                <c:pt idx="29">
                  <c:v>-54.400635684525042</c:v>
                </c:pt>
                <c:pt idx="30">
                  <c:v>-52.986692383551592</c:v>
                </c:pt>
                <c:pt idx="31">
                  <c:v>-51.483295855308597</c:v>
                </c:pt>
                <c:pt idx="32">
                  <c:v>-49.883883348221488</c:v>
                </c:pt>
                <c:pt idx="33">
                  <c:v>-48.181619716900478</c:v>
                </c:pt>
                <c:pt idx="34">
                  <c:v>-46.369482815617616</c:v>
                </c:pt>
                <c:pt idx="35">
                  <c:v>-44.440388022502866</c:v>
                </c:pt>
                <c:pt idx="36">
                  <c:v>-42.387361266081271</c:v>
                </c:pt>
                <c:pt idx="37">
                  <c:v>-40.203770182147686</c:v>
                </c:pt>
                <c:pt idx="38">
                  <c:v>-37.883622082515245</c:v>
                </c:pt>
                <c:pt idx="39">
                  <c:v>-35.421934557490395</c:v>
                </c:pt>
                <c:pt idx="40">
                  <c:v>-32.815178940599417</c:v>
                </c:pt>
                <c:pt idx="41">
                  <c:v>-30.061787773792901</c:v>
                </c:pt>
                <c:pt idx="42">
                  <c:v>-27.16270443674734</c:v>
                </c:pt>
                <c:pt idx="43">
                  <c:v>-24.121936713833559</c:v>
                </c:pt>
                <c:pt idx="44">
                  <c:v>-20.94705815313462</c:v>
                </c:pt>
                <c:pt idx="45">
                  <c:v>-17.649585340484826</c:v>
                </c:pt>
                <c:pt idx="46">
                  <c:v>-14.245151093995418</c:v>
                </c:pt>
                <c:pt idx="47">
                  <c:v>-10.753399138795269</c:v>
                </c:pt>
                <c:pt idx="48">
                  <c:v>-7.1975495522079687</c:v>
                </c:pt>
                <c:pt idx="49">
                  <c:v>-3.6036263407599982</c:v>
                </c:pt>
                <c:pt idx="50">
                  <c:v>6.0732674414746125E-4</c:v>
                </c:pt>
                <c:pt idx="51">
                  <c:v>3.5869068271722759</c:v>
                </c:pt>
                <c:pt idx="52">
                  <c:v>7.1278587359774042</c:v>
                </c:pt>
                <c:pt idx="53">
                  <c:v>10.598099034781837</c:v>
                </c:pt>
                <c:pt idx="54">
                  <c:v>13.975306960912551</c:v>
                </c:pt>
                <c:pt idx="55">
                  <c:v>17.240888698092348</c:v>
                </c:pt>
                <c:pt idx="56">
                  <c:v>20.380320520632896</c:v>
                </c:pt>
                <c:pt idx="57">
                  <c:v>23.383172913681783</c:v>
                </c:pt>
                <c:pt idx="58">
                  <c:v>26.242874659934227</c:v>
                </c:pt>
                <c:pt idx="59">
                  <c:v>28.956294480783409</c:v>
                </c:pt>
                <c:pt idx="60">
                  <c:v>31.52321914218745</c:v>
                </c:pt>
                <c:pt idx="61">
                  <c:v>33.945796171039923</c:v>
                </c:pt>
                <c:pt idx="62">
                  <c:v>36.227992535705731</c:v>
                </c:pt>
                <c:pt idx="63">
                  <c:v>38.375102850963174</c:v>
                </c:pt>
                <c:pt idx="64">
                  <c:v>40.393325079198682</c:v>
                </c:pt>
                <c:pt idx="65">
                  <c:v>42.289409768942306</c:v>
                </c:pt>
                <c:pt idx="66">
                  <c:v>44.070380782863005</c:v>
                </c:pt>
                <c:pt idx="67">
                  <c:v>45.743320690759511</c:v>
                </c:pt>
                <c:pt idx="68">
                  <c:v>47.315211735805036</c:v>
                </c:pt>
                <c:pt idx="69">
                  <c:v>48.792822722427651</c:v>
                </c:pt>
                <c:pt idx="70">
                  <c:v>50.182632654412316</c:v>
                </c:pt>
                <c:pt idx="71">
                  <c:v>51.490782978221532</c:v>
                </c:pt>
                <c:pt idx="72">
                  <c:v>52.723051526579091</c:v>
                </c:pt>
                <c:pt idx="73">
                  <c:v>53.884842506916783</c:v>
                </c:pt>
                <c:pt idx="74">
                  <c:v>54.981188026601934</c:v>
                </c:pt>
                <c:pt idx="75">
                  <c:v>56.016757641417108</c:v>
                </c:pt>
                <c:pt idx="76">
                  <c:v>56.995873242528091</c:v>
                </c:pt>
                <c:pt idx="77">
                  <c:v>57.92252726803995</c:v>
                </c:pt>
                <c:pt idx="78">
                  <c:v>58.800402756219327</c:v>
                </c:pt>
                <c:pt idx="79">
                  <c:v>59.632894170105921</c:v>
                </c:pt>
                <c:pt idx="80">
                  <c:v>60.423128238961972</c:v>
                </c:pt>
                <c:pt idx="81">
                  <c:v>61.173984300203216</c:v>
                </c:pt>
                <c:pt idx="82">
                  <c:v>61.88811380276848</c:v>
                </c:pt>
                <c:pt idx="83">
                  <c:v>62.567958763081386</c:v>
                </c:pt>
                <c:pt idx="84">
                  <c:v>63.21576905894706</c:v>
                </c:pt>
                <c:pt idx="85">
                  <c:v>63.833618513690482</c:v>
                </c:pt>
                <c:pt idx="86">
                  <c:v>64.423419769435625</c:v>
                </c:pt>
                <c:pt idx="87">
                  <c:v>64.986937979918622</c:v>
                </c:pt>
                <c:pt idx="88">
                  <c:v>65.525803373649438</c:v>
                </c:pt>
                <c:pt idx="89">
                  <c:v>66.041522750630563</c:v>
                </c:pt>
                <c:pt idx="90">
                  <c:v>66.535489982488556</c:v>
                </c:pt>
                <c:pt idx="91">
                  <c:v>67.008995588480516</c:v>
                </c:pt>
                <c:pt idx="92">
                  <c:v>67.463235459657014</c:v>
                </c:pt>
                <c:pt idx="93">
                  <c:v>67.899318801420449</c:v>
                </c:pt>
                <c:pt idx="94">
                  <c:v>68.318275361483131</c:v>
                </c:pt>
                <c:pt idx="95">
                  <c:v>68.721062006285024</c:v>
                </c:pt>
                <c:pt idx="96">
                  <c:v>69.108568704620311</c:v>
                </c:pt>
                <c:pt idx="97">
                  <c:v>69.481623972782813</c:v>
                </c:pt>
                <c:pt idx="98">
                  <c:v>69.840999831137594</c:v>
                </c:pt>
                <c:pt idx="99">
                  <c:v>70.187416317767102</c:v>
                </c:pt>
                <c:pt idx="100">
                  <c:v>70.52154560079309</c:v>
                </c:pt>
              </c:numCache>
            </c:numRef>
          </c:val>
        </c:ser>
        <c:marker val="1"/>
        <c:axId val="97394048"/>
        <c:axId val="97625216"/>
      </c:lineChart>
      <c:catAx>
        <c:axId val="97394048"/>
        <c:scaling>
          <c:orientation val="minMax"/>
        </c:scaling>
        <c:axPos val="b"/>
        <c:numFmt formatCode="0.000" sourceLinked="1"/>
        <c:tickLblPos val="nextTo"/>
        <c:crossAx val="97625216"/>
        <c:crosses val="autoZero"/>
        <c:auto val="1"/>
        <c:lblAlgn val="ctr"/>
        <c:lblOffset val="100"/>
        <c:tickLblSkip val="10"/>
        <c:tickMarkSkip val="10"/>
      </c:catAx>
      <c:valAx>
        <c:axId val="97625216"/>
        <c:scaling>
          <c:orientation val="minMax"/>
        </c:scaling>
        <c:axPos val="l"/>
        <c:majorGridlines/>
        <c:numFmt formatCode="0" sourceLinked="1"/>
        <c:tickLblPos val="nextTo"/>
        <c:crossAx val="973940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180974</xdr:rowOff>
    </xdr:from>
    <xdr:to>
      <xdr:col>16</xdr:col>
      <xdr:colOff>342900</xdr:colOff>
      <xdr:row>29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1"/>
  <sheetViews>
    <sheetView tabSelected="1" workbookViewId="0">
      <selection activeCell="T37" sqref="T37"/>
    </sheetView>
  </sheetViews>
  <sheetFormatPr defaultRowHeight="15"/>
  <cols>
    <col min="1" max="1" width="9.140625" style="4"/>
    <col min="2" max="2" width="11.140625" style="1" hidden="1" customWidth="1"/>
    <col min="3" max="3" width="9.140625" style="2"/>
    <col min="4" max="4" width="11.28515625" style="2" customWidth="1"/>
    <col min="5" max="6" width="9.140625" style="3"/>
  </cols>
  <sheetData>
    <row r="1" spans="1:6" ht="26.25">
      <c r="A1" s="11" t="s">
        <v>0</v>
      </c>
    </row>
    <row r="3" spans="1:6">
      <c r="C3" s="5" t="s">
        <v>1</v>
      </c>
      <c r="D3" s="6">
        <v>50000</v>
      </c>
      <c r="E3" s="7" t="s">
        <v>15</v>
      </c>
      <c r="F3" s="8" t="s">
        <v>8</v>
      </c>
    </row>
    <row r="4" spans="1:6">
      <c r="C4" s="5" t="s">
        <v>2</v>
      </c>
      <c r="D4" s="6">
        <v>0.05</v>
      </c>
      <c r="E4" s="7" t="s">
        <v>16</v>
      </c>
      <c r="F4" s="8" t="s">
        <v>8</v>
      </c>
    </row>
    <row r="5" spans="1:6" ht="18">
      <c r="C5" s="5" t="s">
        <v>20</v>
      </c>
      <c r="D5" s="6">
        <v>1000000</v>
      </c>
      <c r="E5" s="7" t="s">
        <v>17</v>
      </c>
      <c r="F5" s="8" t="s">
        <v>8</v>
      </c>
    </row>
    <row r="6" spans="1:6">
      <c r="C6" s="5" t="s">
        <v>3</v>
      </c>
      <c r="D6" s="5">
        <f>1/(D4*(2*3.14159*D5)^2)</f>
        <v>5.0660677403619903E-13</v>
      </c>
      <c r="E6" s="7" t="s">
        <v>18</v>
      </c>
      <c r="F6" s="3" t="s">
        <v>9</v>
      </c>
    </row>
    <row r="8" spans="1:6">
      <c r="A8" s="9" t="s">
        <v>10</v>
      </c>
      <c r="B8" s="10" t="s">
        <v>7</v>
      </c>
      <c r="C8" s="5" t="s">
        <v>4</v>
      </c>
      <c r="D8" s="5" t="s">
        <v>5</v>
      </c>
      <c r="E8" s="7" t="s">
        <v>6</v>
      </c>
      <c r="F8" s="7" t="s">
        <v>19</v>
      </c>
    </row>
    <row r="9" spans="1:6">
      <c r="A9" s="9" t="s">
        <v>11</v>
      </c>
      <c r="B9" s="10" t="s">
        <v>12</v>
      </c>
      <c r="C9" s="5" t="s">
        <v>13</v>
      </c>
      <c r="D9" s="5" t="s">
        <v>13</v>
      </c>
      <c r="E9" s="7" t="s">
        <v>13</v>
      </c>
      <c r="F9" s="7" t="s">
        <v>14</v>
      </c>
    </row>
    <row r="11" spans="1:6">
      <c r="A11" s="4">
        <v>0.75</v>
      </c>
      <c r="B11" s="1">
        <f>2*3.14159265*A11*1000000</f>
        <v>4712388.9750000006</v>
      </c>
      <c r="C11" s="2">
        <f>$D$3</f>
        <v>50000</v>
      </c>
      <c r="D11" s="2">
        <f>B11*$D$4 -1/(B11*$D$6)</f>
        <v>-183258.86458363134</v>
      </c>
      <c r="E11" s="3">
        <f>SQRT(C11*C11+D11*D11)/1000</f>
        <v>189.95739377155533</v>
      </c>
      <c r="F11" s="3">
        <f>57.295*ATAN(D11/C11)</f>
        <v>-74.737954432761995</v>
      </c>
    </row>
    <row r="12" spans="1:6">
      <c r="A12" s="4">
        <f>A11+0.005</f>
        <v>0.755</v>
      </c>
      <c r="B12" s="1">
        <f t="shared" ref="B12:B75" si="0">2*3.14159265*A12*1000000</f>
        <v>4743804.9015000006</v>
      </c>
      <c r="C12" s="2">
        <f t="shared" ref="C12:C75" si="1">$D$3</f>
        <v>50000</v>
      </c>
      <c r="D12" s="2">
        <f t="shared" ref="D12:D60" si="2">B12*$D$4 -1/(B12*$D$6)</f>
        <v>-178914.03969350789</v>
      </c>
      <c r="E12" s="3">
        <f t="shared" ref="E12:E60" si="3">SQRT(C12*C12+D12*D12)/1000</f>
        <v>185.76930209119621</v>
      </c>
      <c r="F12" s="3">
        <f t="shared" ref="F12:F75" si="4">57.295*ATAN(D12/C12)</f>
        <v>-74.385233205310385</v>
      </c>
    </row>
    <row r="13" spans="1:6">
      <c r="A13" s="4">
        <f t="shared" ref="A13:A60" si="5">A12+0.005</f>
        <v>0.76</v>
      </c>
      <c r="B13" s="1">
        <f t="shared" si="0"/>
        <v>4775220.8279999997</v>
      </c>
      <c r="C13" s="2">
        <f t="shared" si="1"/>
        <v>50000</v>
      </c>
      <c r="D13" s="2">
        <f t="shared" si="2"/>
        <v>-174605.71517924155</v>
      </c>
      <c r="E13" s="3">
        <f t="shared" si="3"/>
        <v>181.62366523461205</v>
      </c>
      <c r="F13" s="3">
        <f t="shared" si="4"/>
        <v>-74.019426466633846</v>
      </c>
    </row>
    <row r="14" spans="1:6">
      <c r="A14" s="4">
        <f t="shared" si="5"/>
        <v>0.76500000000000001</v>
      </c>
      <c r="B14" s="1">
        <f t="shared" si="0"/>
        <v>4806636.7545000007</v>
      </c>
      <c r="C14" s="2">
        <f t="shared" si="1"/>
        <v>50000</v>
      </c>
      <c r="D14" s="2">
        <f t="shared" si="2"/>
        <v>-170333.17534718756</v>
      </c>
      <c r="E14" s="3">
        <f t="shared" si="3"/>
        <v>177.52011329383424</v>
      </c>
      <c r="F14" s="3">
        <f t="shared" si="4"/>
        <v>-73.639800401017311</v>
      </c>
    </row>
    <row r="15" spans="1:6">
      <c r="A15" s="4">
        <f t="shared" si="5"/>
        <v>0.77</v>
      </c>
      <c r="B15" s="1">
        <f t="shared" si="0"/>
        <v>4838052.6810000008</v>
      </c>
      <c r="C15" s="2">
        <f t="shared" si="1"/>
        <v>50000</v>
      </c>
      <c r="D15" s="2">
        <f t="shared" si="2"/>
        <v>-166095.72309314739</v>
      </c>
      <c r="E15" s="3">
        <f t="shared" si="3"/>
        <v>173.45832130467392</v>
      </c>
      <c r="F15" s="3">
        <f t="shared" si="4"/>
        <v>-73.245568043283299</v>
      </c>
    </row>
    <row r="16" spans="1:6">
      <c r="A16" s="4">
        <f t="shared" si="5"/>
        <v>0.77500000000000002</v>
      </c>
      <c r="B16" s="1">
        <f t="shared" si="0"/>
        <v>4869468.6075000009</v>
      </c>
      <c r="C16" s="2">
        <f t="shared" si="1"/>
        <v>50000</v>
      </c>
      <c r="D16" s="2">
        <f t="shared" si="2"/>
        <v>-161892.67930270772</v>
      </c>
      <c r="E16" s="3">
        <f t="shared" si="3"/>
        <v>169.4380111185485</v>
      </c>
      <c r="F16" s="3">
        <f t="shared" si="4"/>
        <v>-72.835884650268554</v>
      </c>
    </row>
    <row r="17" spans="1:6">
      <c r="A17" s="4">
        <f t="shared" si="5"/>
        <v>0.78</v>
      </c>
      <c r="B17" s="1">
        <f t="shared" si="0"/>
        <v>4900884.534</v>
      </c>
      <c r="C17" s="2">
        <f t="shared" si="1"/>
        <v>50000</v>
      </c>
      <c r="D17" s="2">
        <f t="shared" si="2"/>
        <v>-157723.38227464561</v>
      </c>
      <c r="E17" s="3">
        <f t="shared" si="3"/>
        <v>165.45895356901661</v>
      </c>
      <c r="F17" s="3">
        <f t="shared" si="4"/>
        <v>-72.409842617510719</v>
      </c>
    </row>
    <row r="18" spans="1:6">
      <c r="A18" s="4">
        <f t="shared" si="5"/>
        <v>0.78500000000000003</v>
      </c>
      <c r="B18" s="1">
        <f t="shared" si="0"/>
        <v>4932300.4605</v>
      </c>
      <c r="C18" s="2">
        <f t="shared" si="1"/>
        <v>50000</v>
      </c>
      <c r="D18" s="2">
        <f t="shared" si="2"/>
        <v>-153587.18716636754</v>
      </c>
      <c r="E18" s="3">
        <f t="shared" si="3"/>
        <v>161.52097096562048</v>
      </c>
      <c r="F18" s="3">
        <f t="shared" si="4"/>
        <v>-71.966465894370003</v>
      </c>
    </row>
    <row r="19" spans="1:6">
      <c r="A19" s="4">
        <f t="shared" si="5"/>
        <v>0.79</v>
      </c>
      <c r="B19" s="1">
        <f t="shared" si="0"/>
        <v>4963716.387000001</v>
      </c>
      <c r="C19" s="2">
        <f t="shared" si="1"/>
        <v>50000</v>
      </c>
      <c r="D19" s="2">
        <f t="shared" si="2"/>
        <v>-149483.46546040941</v>
      </c>
      <c r="E19" s="3">
        <f t="shared" si="3"/>
        <v>157.62393995219577</v>
      </c>
      <c r="F19" s="3">
        <f t="shared" si="4"/>
        <v>-71.504703846505549</v>
      </c>
    </row>
    <row r="20" spans="1:6">
      <c r="A20" s="4">
        <f t="shared" si="5"/>
        <v>0.79500000000000004</v>
      </c>
      <c r="B20" s="1">
        <f t="shared" si="0"/>
        <v>4995132.3135000011</v>
      </c>
      <c r="C20" s="2">
        <f t="shared" si="1"/>
        <v>50000</v>
      </c>
      <c r="D20" s="2">
        <f t="shared" si="2"/>
        <v>-145411.60445106722</v>
      </c>
      <c r="E20" s="3">
        <f t="shared" si="3"/>
        <v>153.76779477196658</v>
      </c>
      <c r="F20" s="3">
        <f t="shared" si="4"/>
        <v>-71.023424510200371</v>
      </c>
    </row>
    <row r="21" spans="1:6">
      <c r="A21" s="4">
        <f t="shared" si="5"/>
        <v>0.8</v>
      </c>
      <c r="B21" s="1">
        <f t="shared" si="0"/>
        <v>5026548.24</v>
      </c>
      <c r="C21" s="2">
        <f t="shared" si="1"/>
        <v>50000</v>
      </c>
      <c r="D21" s="2">
        <f t="shared" si="2"/>
        <v>-141371.0067502794</v>
      </c>
      <c r="E21" s="3">
        <f t="shared" si="3"/>
        <v>149.95253098760134</v>
      </c>
      <c r="F21" s="3">
        <f t="shared" si="4"/>
        <v>-70.521407178605955</v>
      </c>
    </row>
    <row r="22" spans="1:6">
      <c r="A22" s="4">
        <f t="shared" si="5"/>
        <v>0.80500000000000005</v>
      </c>
      <c r="B22" s="1">
        <f t="shared" si="0"/>
        <v>5057964.1665000003</v>
      </c>
      <c r="C22" s="2">
        <f t="shared" si="1"/>
        <v>50000</v>
      </c>
      <c r="D22" s="2">
        <f t="shared" si="2"/>
        <v>-137361.08981192368</v>
      </c>
      <c r="E22" s="3">
        <f t="shared" si="3"/>
        <v>146.17820971102145</v>
      </c>
      <c r="F22" s="3">
        <f t="shared" si="4"/>
        <v>-69.997334255738011</v>
      </c>
    </row>
    <row r="23" spans="1:6">
      <c r="A23" s="4">
        <f t="shared" si="5"/>
        <v>0.81</v>
      </c>
      <c r="B23" s="1">
        <f t="shared" si="0"/>
        <v>5089380.0930000013</v>
      </c>
      <c r="C23" s="2">
        <f t="shared" si="1"/>
        <v>50000</v>
      </c>
      <c r="D23" s="2">
        <f t="shared" si="2"/>
        <v>-133381.28547373257</v>
      </c>
      <c r="E23" s="3">
        <f t="shared" si="3"/>
        <v>142.44496240522281</v>
      </c>
      <c r="F23" s="3">
        <f t="shared" si="4"/>
        <v>-69.449782310262265</v>
      </c>
    </row>
    <row r="24" spans="1:6">
      <c r="A24" s="4">
        <f t="shared" si="5"/>
        <v>0.81500000000000006</v>
      </c>
      <c r="B24" s="1">
        <f t="shared" si="0"/>
        <v>5120796.0195000013</v>
      </c>
      <c r="C24" s="2">
        <f t="shared" si="1"/>
        <v>50000</v>
      </c>
      <c r="D24" s="2">
        <f t="shared" si="2"/>
        <v>-129431.03951607167</v>
      </c>
      <c r="E24" s="3">
        <f t="shared" si="3"/>
        <v>138.75299632876727</v>
      </c>
      <c r="F24" s="3">
        <f t="shared" si="4"/>
        <v>-68.8772122581411</v>
      </c>
    </row>
    <row r="25" spans="1:6">
      <c r="A25" s="4">
        <f t="shared" si="5"/>
        <v>0.82000000000000006</v>
      </c>
      <c r="B25" s="1">
        <f t="shared" si="0"/>
        <v>5152211.9460000005</v>
      </c>
      <c r="C25" s="2">
        <f t="shared" si="1"/>
        <v>50000</v>
      </c>
      <c r="D25" s="2">
        <f t="shared" si="2"/>
        <v>-125509.8112368579</v>
      </c>
      <c r="E25" s="3">
        <f t="shared" si="3"/>
        <v>135.10260070299054</v>
      </c>
      <c r="F25" s="3">
        <f t="shared" si="4"/>
        <v>-68.277958601594207</v>
      </c>
    </row>
    <row r="26" spans="1:6">
      <c r="A26" s="4">
        <f t="shared" si="5"/>
        <v>0.82500000000000007</v>
      </c>
      <c r="B26" s="1">
        <f t="shared" si="0"/>
        <v>5183627.8725000005</v>
      </c>
      <c r="C26" s="2">
        <f t="shared" si="1"/>
        <v>50000</v>
      </c>
      <c r="D26" s="2">
        <f t="shared" si="2"/>
        <v>-121617.07304193761</v>
      </c>
      <c r="E26" s="3">
        <f t="shared" si="3"/>
        <v>131.49415369242843</v>
      </c>
      <c r="F26" s="3">
        <f t="shared" si="4"/>
        <v>-67.650217652293435</v>
      </c>
    </row>
    <row r="27" spans="1:6">
      <c r="A27" s="4">
        <f t="shared" si="5"/>
        <v>0.83000000000000007</v>
      </c>
      <c r="B27" s="1">
        <f t="shared" si="0"/>
        <v>5215043.7990000006</v>
      </c>
      <c r="C27" s="2">
        <f t="shared" si="1"/>
        <v>50000</v>
      </c>
      <c r="D27" s="2">
        <f t="shared" si="2"/>
        <v>-117752.3100502693</v>
      </c>
      <c r="E27" s="3">
        <f t="shared" si="3"/>
        <v>127.92813030047282</v>
      </c>
      <c r="F27" s="3">
        <f t="shared" si="4"/>
        <v>-66.992034670263337</v>
      </c>
    </row>
    <row r="28" spans="1:6">
      <c r="A28" s="4">
        <f t="shared" si="5"/>
        <v>0.83500000000000008</v>
      </c>
      <c r="B28" s="1">
        <f t="shared" si="0"/>
        <v>5246459.7255000016</v>
      </c>
      <c r="C28" s="2">
        <f t="shared" si="1"/>
        <v>50000</v>
      </c>
      <c r="D28" s="2">
        <f t="shared" si="2"/>
        <v>-113915.01971329143</v>
      </c>
      <c r="E28" s="3">
        <f t="shared" si="3"/>
        <v>124.40511129483215</v>
      </c>
      <c r="F28" s="3">
        <f t="shared" si="4"/>
        <v>-66.301289857963795</v>
      </c>
    </row>
    <row r="29" spans="1:6">
      <c r="A29" s="4">
        <f t="shared" si="5"/>
        <v>0.84000000000000008</v>
      </c>
      <c r="B29" s="1">
        <f t="shared" si="0"/>
        <v>5277875.6520000007</v>
      </c>
      <c r="C29" s="2">
        <f t="shared" si="1"/>
        <v>50000</v>
      </c>
      <c r="D29" s="2">
        <f t="shared" si="2"/>
        <v>-110104.71144788509</v>
      </c>
      <c r="E29" s="3">
        <f t="shared" si="3"/>
        <v>120.9257932908527</v>
      </c>
      <c r="F29" s="3">
        <f t="shared" si="4"/>
        <v>-65.575683163330496</v>
      </c>
    </row>
    <row r="30" spans="1:6">
      <c r="A30" s="4">
        <f t="shared" si="5"/>
        <v>0.84500000000000008</v>
      </c>
      <c r="B30" s="1">
        <f t="shared" si="0"/>
        <v>5309291.5785000008</v>
      </c>
      <c r="C30" s="2">
        <f t="shared" si="1"/>
        <v>50000</v>
      </c>
      <c r="D30" s="2">
        <f t="shared" si="2"/>
        <v>-106320.90628236503</v>
      </c>
      <c r="E30" s="3">
        <f t="shared" si="3"/>
        <v>117.49100013491862</v>
      </c>
      <c r="F30" s="3">
        <f t="shared" si="4"/>
        <v>-64.812717868611003</v>
      </c>
    </row>
    <row r="31" spans="1:6">
      <c r="A31" s="4">
        <f t="shared" si="5"/>
        <v>0.85000000000000009</v>
      </c>
      <c r="B31" s="1">
        <f t="shared" si="0"/>
        <v>5340707.5050000008</v>
      </c>
      <c r="C31" s="2">
        <f t="shared" si="1"/>
        <v>50000</v>
      </c>
      <c r="D31" s="2">
        <f t="shared" si="2"/>
        <v>-102563.13651496876</v>
      </c>
      <c r="E31" s="3">
        <f t="shared" si="3"/>
        <v>114.10169574457743</v>
      </c>
      <c r="F31" s="3">
        <f t="shared" si="4"/>
        <v>-64.009682976947488</v>
      </c>
    </row>
    <row r="32" spans="1:6">
      <c r="A32" s="4">
        <f t="shared" si="5"/>
        <v>0.85500000000000009</v>
      </c>
      <c r="B32" s="1">
        <f t="shared" si="0"/>
        <v>5372123.4315000009</v>
      </c>
      <c r="C32" s="2">
        <f t="shared" si="1"/>
        <v>50000</v>
      </c>
      <c r="D32" s="2">
        <f t="shared" si="2"/>
        <v>-98830.945384325692</v>
      </c>
      <c r="E32" s="3">
        <f t="shared" si="3"/>
        <v>110.75899857600541</v>
      </c>
      <c r="F32" s="3">
        <f t="shared" si="4"/>
        <v>-63.163634460145957</v>
      </c>
    </row>
    <row r="33" spans="1:6">
      <c r="A33" s="4">
        <f t="shared" si="5"/>
        <v>0.8600000000000001</v>
      </c>
      <c r="B33" s="1">
        <f t="shared" si="0"/>
        <v>5403539.3580000009</v>
      </c>
      <c r="C33" s="2">
        <f t="shared" si="1"/>
        <v>50000</v>
      </c>
      <c r="D33" s="2">
        <f t="shared" si="2"/>
        <v>-95123.886751422659</v>
      </c>
      <c r="E33" s="3">
        <f t="shared" si="3"/>
        <v>107.46419790189421</v>
      </c>
      <c r="F33" s="3">
        <f t="shared" si="4"/>
        <v>-62.271375504611377</v>
      </c>
    </row>
    <row r="34" spans="1:6">
      <c r="A34" s="4">
        <f t="shared" si="5"/>
        <v>0.8650000000000001</v>
      </c>
      <c r="B34" s="1">
        <f t="shared" si="0"/>
        <v>5434955.284500001</v>
      </c>
      <c r="C34" s="2">
        <f t="shared" si="1"/>
        <v>50000</v>
      </c>
      <c r="D34" s="2">
        <f t="shared" si="2"/>
        <v>-91441.524792599317</v>
      </c>
      <c r="E34" s="3">
        <f t="shared" si="3"/>
        <v>104.21877209215025</v>
      </c>
      <c r="F34" s="3">
        <f t="shared" si="4"/>
        <v>-61.329435995343836</v>
      </c>
    </row>
    <row r="35" spans="1:6">
      <c r="A35" s="4">
        <f t="shared" si="5"/>
        <v>0.87000000000000011</v>
      </c>
      <c r="B35" s="1">
        <f t="shared" si="0"/>
        <v>5466371.2110000011</v>
      </c>
      <c r="C35" s="2">
        <f t="shared" si="1"/>
        <v>50000</v>
      </c>
      <c r="D35" s="2">
        <f t="shared" si="2"/>
        <v>-87783.433703130402</v>
      </c>
      <c r="E35" s="3">
        <f t="shared" si="3"/>
        <v>101.02440909360416</v>
      </c>
      <c r="F35" s="3">
        <f t="shared" si="4"/>
        <v>-60.334051619559446</v>
      </c>
    </row>
    <row r="36" spans="1:6">
      <c r="A36" s="4">
        <f t="shared" si="5"/>
        <v>0.87500000000000011</v>
      </c>
      <c r="B36" s="1">
        <f t="shared" si="0"/>
        <v>5497787.1375000011</v>
      </c>
      <c r="C36" s="2">
        <f t="shared" si="1"/>
        <v>50000</v>
      </c>
      <c r="D36" s="2">
        <f t="shared" si="2"/>
        <v>-84149.197410969646</v>
      </c>
      <c r="E36" s="3">
        <f t="shared" si="3"/>
        <v>97.883029299824685</v>
      </c>
      <c r="F36" s="3">
        <f t="shared" si="4"/>
        <v>-59.281143163710119</v>
      </c>
    </row>
    <row r="37" spans="1:6">
      <c r="A37" s="4">
        <f t="shared" si="5"/>
        <v>0.88000000000000012</v>
      </c>
      <c r="B37" s="1">
        <f t="shared" si="0"/>
        <v>5529203.0640000012</v>
      </c>
      <c r="C37" s="2">
        <f t="shared" si="1"/>
        <v>50000</v>
      </c>
      <c r="D37" s="2">
        <f t="shared" si="2"/>
        <v>-80538.409300253901</v>
      </c>
      <c r="E37" s="3">
        <f t="shared" si="3"/>
        <v>94.796810983361794</v>
      </c>
      <c r="F37" s="3">
        <f t="shared" si="4"/>
        <v>-58.166296834962218</v>
      </c>
    </row>
    <row r="38" spans="1:6">
      <c r="A38" s="4">
        <f t="shared" si="5"/>
        <v>0.88500000000000012</v>
      </c>
      <c r="B38" s="1">
        <f t="shared" si="0"/>
        <v>5560618.9905000012</v>
      </c>
      <c r="C38" s="2">
        <f t="shared" si="1"/>
        <v>50000</v>
      </c>
      <c r="D38" s="2">
        <f t="shared" si="2"/>
        <v>-76950.671944179048</v>
      </c>
      <c r="E38" s="3">
        <f t="shared" si="3"/>
        <v>91.768218423704099</v>
      </c>
      <c r="F38" s="3">
        <f t="shared" si="4"/>
        <v>-56.984746777965597</v>
      </c>
    </row>
    <row r="39" spans="1:6">
      <c r="A39" s="4">
        <f t="shared" si="5"/>
        <v>0.89000000000000012</v>
      </c>
      <c r="B39" s="1">
        <f t="shared" si="0"/>
        <v>5592034.9170000013</v>
      </c>
      <c r="C39" s="2">
        <f t="shared" si="1"/>
        <v>50000</v>
      </c>
      <c r="D39" s="2">
        <f t="shared" si="2"/>
        <v>-73385.596846880217</v>
      </c>
      <c r="E39" s="3">
        <f t="shared" si="3"/>
        <v>88.800032796012161</v>
      </c>
      <c r="F39" s="3">
        <f t="shared" si="4"/>
        <v>-55.731361400051021</v>
      </c>
    </row>
    <row r="40" spans="1:6">
      <c r="A40" s="4">
        <f t="shared" si="5"/>
        <v>0.89500000000000013</v>
      </c>
      <c r="B40" s="1">
        <f t="shared" si="0"/>
        <v>5623450.8435000014</v>
      </c>
      <c r="C40" s="2">
        <f t="shared" si="1"/>
        <v>50000</v>
      </c>
      <c r="D40" s="2">
        <f t="shared" si="2"/>
        <v>-69842.804193964694</v>
      </c>
      <c r="E40" s="3">
        <f t="shared" si="3"/>
        <v>85.895385776399493</v>
      </c>
      <c r="F40" s="3">
        <f t="shared" si="4"/>
        <v>-54.400635684525042</v>
      </c>
    </row>
    <row r="41" spans="1:6">
      <c r="A41" s="4">
        <f t="shared" si="5"/>
        <v>0.90000000000000013</v>
      </c>
      <c r="B41" s="1">
        <f t="shared" si="0"/>
        <v>5654866.7700000005</v>
      </c>
      <c r="C41" s="2">
        <f t="shared" si="1"/>
        <v>50000</v>
      </c>
      <c r="D41" s="2">
        <f t="shared" si="2"/>
        <v>-66321.922611359449</v>
      </c>
      <c r="E41" s="3">
        <f t="shared" si="3"/>
        <v>83.057795653792496</v>
      </c>
      <c r="F41" s="3">
        <f t="shared" si="4"/>
        <v>-52.986692383551592</v>
      </c>
    </row>
    <row r="42" spans="1:6">
      <c r="A42" s="4">
        <f t="shared" si="5"/>
        <v>0.90500000000000014</v>
      </c>
      <c r="B42" s="1">
        <f t="shared" si="0"/>
        <v>5686282.6965000015</v>
      </c>
      <c r="C42" s="2">
        <f t="shared" si="1"/>
        <v>50000</v>
      </c>
      <c r="D42" s="2">
        <f t="shared" si="2"/>
        <v>-62822.588932152954</v>
      </c>
      <c r="E42" s="3">
        <f t="shared" si="3"/>
        <v>80.291205496855426</v>
      </c>
      <c r="F42" s="3">
        <f t="shared" si="4"/>
        <v>-51.483295855308597</v>
      </c>
    </row>
    <row r="43" spans="1:6">
      <c r="A43" s="4">
        <f t="shared" si="5"/>
        <v>0.91000000000000014</v>
      </c>
      <c r="B43" s="1">
        <f t="shared" si="0"/>
        <v>5717698.6230000015</v>
      </c>
      <c r="C43" s="2">
        <f t="shared" si="1"/>
        <v>50000</v>
      </c>
      <c r="D43" s="2">
        <f t="shared" si="2"/>
        <v>-59344.447971124609</v>
      </c>
      <c r="E43" s="3">
        <f t="shared" si="3"/>
        <v>77.600022583743581</v>
      </c>
      <c r="F43" s="3">
        <f t="shared" si="4"/>
        <v>-49.883883348221488</v>
      </c>
    </row>
    <row r="44" spans="1:6">
      <c r="A44" s="4">
        <f t="shared" si="5"/>
        <v>0.91500000000000015</v>
      </c>
      <c r="B44" s="1">
        <f t="shared" si="0"/>
        <v>5749114.5495000016</v>
      </c>
      <c r="C44" s="2">
        <f t="shared" si="1"/>
        <v>50000</v>
      </c>
      <c r="D44" s="2">
        <f t="shared" si="2"/>
        <v>-55887.15230666491</v>
      </c>
      <c r="E44" s="3">
        <f t="shared" si="3"/>
        <v>74.989157835972264</v>
      </c>
      <c r="F44" s="3">
        <f t="shared" si="4"/>
        <v>-48.181619716900478</v>
      </c>
    </row>
    <row r="45" spans="1:6">
      <c r="A45" s="4">
        <f t="shared" si="5"/>
        <v>0.92000000000000015</v>
      </c>
      <c r="B45" s="1">
        <f t="shared" si="0"/>
        <v>5780530.4760000007</v>
      </c>
      <c r="C45" s="2">
        <f t="shared" si="1"/>
        <v>50000</v>
      </c>
      <c r="D45" s="2">
        <f t="shared" si="2"/>
        <v>-52450.362069808121</v>
      </c>
      <c r="E45" s="3">
        <f t="shared" si="3"/>
        <v>72.464063378021848</v>
      </c>
      <c r="F45" s="3">
        <f t="shared" si="4"/>
        <v>-46.369482815617616</v>
      </c>
    </row>
    <row r="46" spans="1:6">
      <c r="A46" s="4">
        <f t="shared" si="5"/>
        <v>0.92500000000000016</v>
      </c>
      <c r="B46" s="1">
        <f t="shared" si="0"/>
        <v>5811946.4025000008</v>
      </c>
      <c r="C46" s="2">
        <f t="shared" si="1"/>
        <v>50000</v>
      </c>
      <c r="D46" s="2">
        <f t="shared" si="2"/>
        <v>-49033.744740106456</v>
      </c>
      <c r="E46" s="3">
        <f t="shared" si="3"/>
        <v>70.030765547992672</v>
      </c>
      <c r="F46" s="3">
        <f t="shared" si="4"/>
        <v>-44.440388022502866</v>
      </c>
    </row>
    <row r="47" spans="1:6">
      <c r="A47" s="4">
        <f t="shared" si="5"/>
        <v>0.93000000000000016</v>
      </c>
      <c r="B47" s="1">
        <f t="shared" si="0"/>
        <v>5843362.3290000018</v>
      </c>
      <c r="C47" s="2">
        <f t="shared" si="1"/>
        <v>50000</v>
      </c>
      <c r="D47" s="2">
        <f t="shared" si="2"/>
        <v>-45636.974948089628</v>
      </c>
      <c r="E47" s="3">
        <f t="shared" si="3"/>
        <v>67.695889701019212</v>
      </c>
      <c r="F47" s="3">
        <f t="shared" si="4"/>
        <v>-42.387361266081271</v>
      </c>
    </row>
    <row r="48" spans="1:6">
      <c r="A48" s="4">
        <f t="shared" si="5"/>
        <v>0.93500000000000016</v>
      </c>
      <c r="B48" s="1">
        <f t="shared" si="0"/>
        <v>5874778.2555000018</v>
      </c>
      <c r="C48" s="2">
        <f t="shared" si="1"/>
        <v>50000</v>
      </c>
      <c r="D48" s="2">
        <f t="shared" si="2"/>
        <v>-42259.734284062462</v>
      </c>
      <c r="E48" s="3">
        <f t="shared" si="3"/>
        <v>65.466671992392932</v>
      </c>
      <c r="F48" s="3">
        <f t="shared" si="4"/>
        <v>-40.203770182147686</v>
      </c>
    </row>
    <row r="49" spans="1:6">
      <c r="A49" s="4">
        <f t="shared" si="5"/>
        <v>0.94000000000000017</v>
      </c>
      <c r="B49" s="1">
        <f t="shared" si="0"/>
        <v>5906194.182000001</v>
      </c>
      <c r="C49" s="2">
        <f t="shared" si="1"/>
        <v>50000</v>
      </c>
      <c r="D49" s="2">
        <f t="shared" si="2"/>
        <v>-38901.711113003723</v>
      </c>
      <c r="E49" s="3">
        <f t="shared" si="3"/>
        <v>63.350952064823751</v>
      </c>
      <c r="F49" s="3">
        <f t="shared" si="4"/>
        <v>-37.883622082515245</v>
      </c>
    </row>
    <row r="50" spans="1:6">
      <c r="A50" s="4">
        <f t="shared" si="5"/>
        <v>0.94500000000000017</v>
      </c>
      <c r="B50" s="1">
        <f t="shared" si="0"/>
        <v>5937610.108500001</v>
      </c>
      <c r="C50" s="2">
        <f t="shared" si="1"/>
        <v>50000</v>
      </c>
      <c r="D50" s="2">
        <f t="shared" si="2"/>
        <v>-35562.600395342277</v>
      </c>
      <c r="E50" s="3">
        <f t="shared" si="3"/>
        <v>61.357139330959676</v>
      </c>
      <c r="F50" s="3">
        <f t="shared" si="4"/>
        <v>-35.421934557490395</v>
      </c>
    </row>
    <row r="51" spans="1:6">
      <c r="A51" s="4">
        <f t="shared" si="5"/>
        <v>0.95000000000000018</v>
      </c>
      <c r="B51" s="1">
        <f t="shared" si="0"/>
        <v>5969026.0350000011</v>
      </c>
      <c r="C51" s="2">
        <f t="shared" si="1"/>
        <v>50000</v>
      </c>
      <c r="D51" s="2">
        <f t="shared" si="2"/>
        <v>-32242.103513393085</v>
      </c>
      <c r="E51" s="3">
        <f t="shared" si="3"/>
        <v>59.494144577162842</v>
      </c>
      <c r="F51" s="3">
        <f t="shared" si="4"/>
        <v>-32.815178940599417</v>
      </c>
    </row>
    <row r="52" spans="1:6">
      <c r="A52" s="4">
        <f t="shared" si="5"/>
        <v>0.95500000000000018</v>
      </c>
      <c r="B52" s="1">
        <f t="shared" si="0"/>
        <v>6000441.9615000021</v>
      </c>
      <c r="C52" s="2">
        <f t="shared" si="1"/>
        <v>50000</v>
      </c>
      <c r="D52" s="2">
        <f t="shared" si="2"/>
        <v>-28939.92810324434</v>
      </c>
      <c r="E52" s="3">
        <f t="shared" si="3"/>
        <v>57.771268279491245</v>
      </c>
      <c r="F52" s="3">
        <f t="shared" si="4"/>
        <v>-30.061787773792901</v>
      </c>
    </row>
    <row r="53" spans="1:6">
      <c r="A53" s="4">
        <f t="shared" si="5"/>
        <v>0.96000000000000019</v>
      </c>
      <c r="B53" s="1">
        <f t="shared" si="0"/>
        <v>6031857.8880000021</v>
      </c>
      <c r="C53" s="2">
        <f t="shared" si="1"/>
        <v>50000</v>
      </c>
      <c r="D53" s="2">
        <f t="shared" si="2"/>
        <v>-25655.787891899294</v>
      </c>
      <c r="E53" s="3">
        <f t="shared" si="3"/>
        <v>56.198037798077308</v>
      </c>
      <c r="F53" s="3">
        <f t="shared" si="4"/>
        <v>-27.16270443674734</v>
      </c>
    </row>
    <row r="54" spans="1:6">
      <c r="A54" s="4">
        <f t="shared" si="5"/>
        <v>0.96500000000000019</v>
      </c>
      <c r="B54" s="1">
        <f t="shared" si="0"/>
        <v>6063273.8145000013</v>
      </c>
      <c r="C54" s="2">
        <f t="shared" si="1"/>
        <v>50000</v>
      </c>
      <c r="D54" s="2">
        <f t="shared" si="2"/>
        <v>-22389.402539480245</v>
      </c>
      <c r="E54" s="3">
        <f t="shared" si="3"/>
        <v>54.783988044636587</v>
      </c>
      <c r="F54" s="3">
        <f t="shared" si="4"/>
        <v>-24.121936713833559</v>
      </c>
    </row>
    <row r="55" spans="1:6">
      <c r="A55" s="4">
        <f t="shared" si="5"/>
        <v>0.9700000000000002</v>
      </c>
      <c r="B55" s="1">
        <f t="shared" si="0"/>
        <v>6094689.7410000013</v>
      </c>
      <c r="C55" s="2">
        <f t="shared" si="1"/>
        <v>50000</v>
      </c>
      <c r="D55" s="2">
        <f t="shared" si="2"/>
        <v>-19140.497486312815</v>
      </c>
      <c r="E55" s="3">
        <f t="shared" si="3"/>
        <v>53.538384772269211</v>
      </c>
      <c r="F55" s="3">
        <f t="shared" si="4"/>
        <v>-20.94705815313462</v>
      </c>
    </row>
    <row r="56" spans="1:6">
      <c r="A56" s="4">
        <f t="shared" si="5"/>
        <v>0.9750000000000002</v>
      </c>
      <c r="B56" s="1">
        <f t="shared" si="0"/>
        <v>6126105.6675000023</v>
      </c>
      <c r="C56" s="2">
        <f t="shared" si="1"/>
        <v>50000</v>
      </c>
      <c r="D56" s="2">
        <f t="shared" si="2"/>
        <v>-15908.803804716212</v>
      </c>
      <c r="E56" s="3">
        <f t="shared" si="3"/>
        <v>52.469896497867737</v>
      </c>
      <c r="F56" s="3">
        <f t="shared" si="4"/>
        <v>-17.649585340484826</v>
      </c>
    </row>
    <row r="57" spans="1:6">
      <c r="A57" s="4">
        <f t="shared" si="5"/>
        <v>0.9800000000000002</v>
      </c>
      <c r="B57" s="1">
        <f t="shared" si="0"/>
        <v>6157521.5940000024</v>
      </c>
      <c r="C57" s="2">
        <f t="shared" si="1"/>
        <v>50000</v>
      </c>
      <c r="D57" s="2">
        <f t="shared" si="2"/>
        <v>-12694.058055329893</v>
      </c>
      <c r="E57" s="3">
        <f t="shared" si="3"/>
        <v>51.586229847819709</v>
      </c>
      <c r="F57" s="3">
        <f t="shared" si="4"/>
        <v>-14.245151093995418</v>
      </c>
    </row>
    <row r="58" spans="1:6">
      <c r="A58" s="4">
        <f t="shared" si="5"/>
        <v>0.98500000000000021</v>
      </c>
      <c r="B58" s="1">
        <f t="shared" si="0"/>
        <v>6188937.5205000015</v>
      </c>
      <c r="C58" s="2">
        <f t="shared" si="1"/>
        <v>50000</v>
      </c>
      <c r="D58" s="2">
        <f t="shared" si="2"/>
        <v>-9496.0021478156559</v>
      </c>
      <c r="E58" s="3">
        <f t="shared" si="3"/>
        <v>50.893752630272012</v>
      </c>
      <c r="F58" s="3">
        <f t="shared" si="4"/>
        <v>-10.753399138795269</v>
      </c>
    </row>
    <row r="59" spans="1:6">
      <c r="A59" s="4">
        <f t="shared" si="5"/>
        <v>0.99000000000000021</v>
      </c>
      <c r="B59" s="1">
        <f t="shared" si="0"/>
        <v>6220353.4470000016</v>
      </c>
      <c r="C59" s="2">
        <f t="shared" si="1"/>
        <v>50000</v>
      </c>
      <c r="D59" s="2">
        <f t="shared" si="2"/>
        <v>-6314.3832057812251</v>
      </c>
      <c r="E59" s="3">
        <f t="shared" si="3"/>
        <v>50.397137173349954</v>
      </c>
      <c r="F59" s="3">
        <f t="shared" si="4"/>
        <v>-7.1975495522079687</v>
      </c>
    </row>
    <row r="60" spans="1:6">
      <c r="A60" s="4">
        <f t="shared" si="5"/>
        <v>0.99500000000000022</v>
      </c>
      <c r="B60" s="1">
        <f t="shared" si="0"/>
        <v>6251769.3735000016</v>
      </c>
      <c r="C60" s="2">
        <f t="shared" si="1"/>
        <v>50000</v>
      </c>
      <c r="D60" s="2">
        <f t="shared" si="2"/>
        <v>-3148.9534357772791</v>
      </c>
      <c r="E60" s="3">
        <f t="shared" si="3"/>
        <v>50.099060946695332</v>
      </c>
      <c r="F60" s="3">
        <f t="shared" si="4"/>
        <v>-3.6036263407599982</v>
      </c>
    </row>
    <row r="61" spans="1:6">
      <c r="A61" s="4">
        <f t="shared" ref="A61:A111" si="6">A60+0.005</f>
        <v>1.0000000000000002</v>
      </c>
      <c r="B61" s="1">
        <f t="shared" si="0"/>
        <v>6283185.3000000026</v>
      </c>
      <c r="C61" s="2">
        <f t="shared" si="1"/>
        <v>50000</v>
      </c>
      <c r="D61" s="2">
        <f t="shared" ref="D61:D111" si="7">B61*$D$4 -1/(B61*$D$6)</f>
        <v>0.52999977674335241</v>
      </c>
      <c r="E61" s="3">
        <f t="shared" ref="E61:E111" si="8">SQRT(C61*C61+D61*D61)/1000</f>
        <v>50.000000002809003</v>
      </c>
      <c r="F61" s="3">
        <f t="shared" si="4"/>
        <v>6.0732674414746125E-4</v>
      </c>
    </row>
    <row r="62" spans="1:6">
      <c r="A62" s="4">
        <f t="shared" si="6"/>
        <v>1.0050000000000001</v>
      </c>
      <c r="B62" s="1">
        <f t="shared" si="0"/>
        <v>6314601.2265000017</v>
      </c>
      <c r="C62" s="2">
        <f t="shared" si="1"/>
        <v>50000</v>
      </c>
      <c r="D62" s="2">
        <f t="shared" si="7"/>
        <v>3134.3051058723358</v>
      </c>
      <c r="E62" s="3">
        <f t="shared" si="8"/>
        <v>50.098142365727469</v>
      </c>
      <c r="F62" s="3">
        <f t="shared" si="4"/>
        <v>3.5869068271722759</v>
      </c>
    </row>
    <row r="63" spans="1:6">
      <c r="A63" s="4">
        <f t="shared" si="6"/>
        <v>1.01</v>
      </c>
      <c r="B63" s="1">
        <f t="shared" si="0"/>
        <v>6346017.1530000009</v>
      </c>
      <c r="C63" s="2">
        <f t="shared" si="1"/>
        <v>50000</v>
      </c>
      <c r="D63" s="2">
        <f t="shared" si="7"/>
        <v>6252.605174531287</v>
      </c>
      <c r="E63" s="3">
        <f t="shared" si="8"/>
        <v>50.389434125306224</v>
      </c>
      <c r="F63" s="3">
        <f t="shared" si="4"/>
        <v>7.1278587359774042</v>
      </c>
    </row>
    <row r="64" spans="1:6">
      <c r="A64" s="4">
        <f t="shared" si="6"/>
        <v>1.0149999999999999</v>
      </c>
      <c r="B64" s="1">
        <f t="shared" si="0"/>
        <v>6377433.0794999991</v>
      </c>
      <c r="C64" s="2">
        <f t="shared" si="1"/>
        <v>50000</v>
      </c>
      <c r="D64" s="2">
        <f t="shared" si="7"/>
        <v>9355.6589008880546</v>
      </c>
      <c r="E64" s="3">
        <f t="shared" si="8"/>
        <v>50.867753572079096</v>
      </c>
      <c r="F64" s="3">
        <f t="shared" si="4"/>
        <v>10.598099034781837</v>
      </c>
    </row>
    <row r="65" spans="1:6">
      <c r="A65" s="4">
        <f t="shared" si="6"/>
        <v>1.0199999999999998</v>
      </c>
      <c r="B65" s="1">
        <f t="shared" si="0"/>
        <v>6408849.0059999991</v>
      </c>
      <c r="C65" s="2">
        <f t="shared" si="1"/>
        <v>50000</v>
      </c>
      <c r="D65" s="2">
        <f t="shared" si="7"/>
        <v>12443.690495859191</v>
      </c>
      <c r="E65" s="3">
        <f t="shared" si="8"/>
        <v>51.525192218532638</v>
      </c>
      <c r="F65" s="3">
        <f t="shared" si="4"/>
        <v>13.975306960912551</v>
      </c>
    </row>
    <row r="66" spans="1:6">
      <c r="A66" s="4">
        <f t="shared" si="6"/>
        <v>1.0249999999999997</v>
      </c>
      <c r="B66" s="1">
        <f t="shared" si="0"/>
        <v>6440264.9324999982</v>
      </c>
      <c r="C66" s="2">
        <f t="shared" si="1"/>
        <v>50000</v>
      </c>
      <c r="D66" s="2">
        <f t="shared" si="7"/>
        <v>15516.919795513444</v>
      </c>
      <c r="E66" s="3">
        <f t="shared" si="8"/>
        <v>52.352409686091782</v>
      </c>
      <c r="F66" s="3">
        <f t="shared" si="4"/>
        <v>17.240888698092348</v>
      </c>
    </row>
    <row r="67" spans="1:6">
      <c r="A67" s="4">
        <f t="shared" si="6"/>
        <v>1.0299999999999996</v>
      </c>
      <c r="B67" s="1">
        <f t="shared" si="0"/>
        <v>6471680.8589999974</v>
      </c>
      <c r="C67" s="2">
        <f t="shared" si="1"/>
        <v>50000</v>
      </c>
      <c r="D67" s="2">
        <f t="shared" si="7"/>
        <v>18575.562367258477</v>
      </c>
      <c r="E67" s="3">
        <f t="shared" si="8"/>
        <v>53.339024337345251</v>
      </c>
      <c r="F67" s="3">
        <f t="shared" si="4"/>
        <v>20.380320520632896</v>
      </c>
    </row>
    <row r="68" spans="1:6">
      <c r="A68" s="4">
        <f t="shared" si="6"/>
        <v>1.0349999999999995</v>
      </c>
      <c r="B68" s="1">
        <f t="shared" si="0"/>
        <v>6503096.7854999965</v>
      </c>
      <c r="C68" s="2">
        <f t="shared" si="1"/>
        <v>50000</v>
      </c>
      <c r="D68" s="2">
        <f t="shared" si="7"/>
        <v>21619.829612947942</v>
      </c>
      <c r="E68" s="3">
        <f t="shared" si="8"/>
        <v>54.474003272137992</v>
      </c>
      <c r="F68" s="3">
        <f t="shared" si="4"/>
        <v>23.383172913681783</v>
      </c>
    </row>
    <row r="69" spans="1:6">
      <c r="A69" s="4">
        <f t="shared" si="6"/>
        <v>1.0399999999999994</v>
      </c>
      <c r="B69" s="1">
        <f t="shared" si="0"/>
        <v>6534512.7119999966</v>
      </c>
      <c r="C69" s="2">
        <f t="shared" si="1"/>
        <v>50000</v>
      </c>
      <c r="D69" s="2">
        <f t="shared" si="7"/>
        <v>24649.928869015479</v>
      </c>
      <c r="E69" s="3">
        <f t="shared" si="8"/>
        <v>55.746022219056336</v>
      </c>
      <c r="F69" s="3">
        <f t="shared" si="4"/>
        <v>26.242874659934227</v>
      </c>
    </row>
    <row r="70" spans="1:6">
      <c r="A70" s="4">
        <f t="shared" si="6"/>
        <v>1.0449999999999993</v>
      </c>
      <c r="B70" s="1">
        <f t="shared" si="0"/>
        <v>6565928.6384999957</v>
      </c>
      <c r="C70" s="2">
        <f t="shared" si="1"/>
        <v>50000</v>
      </c>
      <c r="D70" s="2">
        <f t="shared" si="7"/>
        <v>27666.063503733079</v>
      </c>
      <c r="E70" s="3">
        <f t="shared" si="8"/>
        <v>57.143775424735381</v>
      </c>
      <c r="F70" s="3">
        <f t="shared" si="4"/>
        <v>28.956294480783409</v>
      </c>
    </row>
    <row r="71" spans="1:6">
      <c r="A71" s="4">
        <f t="shared" si="6"/>
        <v>1.0499999999999992</v>
      </c>
      <c r="B71" s="1">
        <f t="shared" si="0"/>
        <v>6597344.5649999948</v>
      </c>
      <c r="C71" s="2">
        <f t="shared" si="1"/>
        <v>50000</v>
      </c>
      <c r="D71" s="2">
        <f t="shared" si="7"/>
        <v>30668.433011691377</v>
      </c>
      <c r="E71" s="3">
        <f t="shared" si="8"/>
        <v>58.656225444470955</v>
      </c>
      <c r="F71" s="3">
        <f t="shared" si="4"/>
        <v>31.52321914218745</v>
      </c>
    </row>
    <row r="72" spans="1:6">
      <c r="A72" s="4">
        <f t="shared" si="6"/>
        <v>1.054999999999999</v>
      </c>
      <c r="B72" s="1">
        <f t="shared" si="0"/>
        <v>6628760.491499994</v>
      </c>
      <c r="C72" s="2">
        <f t="shared" si="1"/>
        <v>50000</v>
      </c>
      <c r="D72" s="2">
        <f t="shared" si="7"/>
        <v>33657.233105593245</v>
      </c>
      <c r="E72" s="3">
        <f t="shared" si="8"/>
        <v>60.272791044751209</v>
      </c>
      <c r="F72" s="3">
        <f t="shared" si="4"/>
        <v>33.945796171039923</v>
      </c>
    </row>
    <row r="73" spans="1:6">
      <c r="A73" s="4">
        <f t="shared" si="6"/>
        <v>1.0599999999999989</v>
      </c>
      <c r="B73" s="1">
        <f t="shared" si="0"/>
        <v>6660176.417999994</v>
      </c>
      <c r="C73" s="2">
        <f t="shared" si="1"/>
        <v>50000</v>
      </c>
      <c r="D73" s="2">
        <f t="shared" si="7"/>
        <v>36632.655805448943</v>
      </c>
      <c r="E73" s="3">
        <f t="shared" si="8"/>
        <v>61.983477406164397</v>
      </c>
      <c r="F73" s="3">
        <f t="shared" si="4"/>
        <v>36.227992535705731</v>
      </c>
    </row>
    <row r="74" spans="1:6">
      <c r="A74" s="4">
        <f t="shared" si="6"/>
        <v>1.0649999999999988</v>
      </c>
      <c r="B74" s="1">
        <f t="shared" si="0"/>
        <v>6691592.3444999931</v>
      </c>
      <c r="C74" s="2">
        <f t="shared" si="1"/>
        <v>50000</v>
      </c>
      <c r="D74" s="2">
        <f t="shared" si="7"/>
        <v>39594.889525258972</v>
      </c>
      <c r="E74" s="3">
        <f t="shared" si="8"/>
        <v>63.778956376829044</v>
      </c>
      <c r="F74" s="3">
        <f t="shared" si="4"/>
        <v>38.375102850963174</v>
      </c>
    </row>
    <row r="75" spans="1:6">
      <c r="A75" s="4">
        <f t="shared" si="6"/>
        <v>1.0699999999999987</v>
      </c>
      <c r="B75" s="1">
        <f t="shared" si="0"/>
        <v>6723008.2709999923</v>
      </c>
      <c r="C75" s="2">
        <f t="shared" si="1"/>
        <v>50000</v>
      </c>
      <c r="D75" s="2">
        <f t="shared" si="7"/>
        <v>42544.119157267036</v>
      </c>
      <c r="E75" s="3">
        <f t="shared" si="8"/>
        <v>65.650606051031517</v>
      </c>
      <c r="F75" s="3">
        <f t="shared" si="4"/>
        <v>40.393325079198682</v>
      </c>
    </row>
    <row r="76" spans="1:6">
      <c r="A76" s="4">
        <f t="shared" si="6"/>
        <v>1.0749999999999986</v>
      </c>
      <c r="B76" s="1">
        <f t="shared" ref="B76:B111" si="9">2*3.14159265*A76*1000000</f>
        <v>6754424.1974999914</v>
      </c>
      <c r="C76" s="2">
        <f t="shared" ref="C76:C111" si="10">$D$3</f>
        <v>50000</v>
      </c>
      <c r="D76" s="2">
        <f t="shared" si="7"/>
        <v>45480.526153861021</v>
      </c>
      <c r="E76" s="3">
        <f t="shared" si="8"/>
        <v>67.590519004014439</v>
      </c>
      <c r="F76" s="3">
        <f t="shared" ref="F76:F111" si="11">57.295*ATAN(D76/C76)</f>
        <v>42.289409768942306</v>
      </c>
    </row>
    <row r="77" spans="1:6">
      <c r="A77" s="4">
        <f t="shared" si="6"/>
        <v>1.0799999999999985</v>
      </c>
      <c r="B77" s="1">
        <f t="shared" si="9"/>
        <v>6785840.1239999915</v>
      </c>
      <c r="C77" s="2">
        <f t="shared" si="10"/>
        <v>50000</v>
      </c>
      <c r="D77" s="2">
        <f t="shared" si="7"/>
        <v>48404.288607199618</v>
      </c>
      <c r="E77" s="3">
        <f t="shared" si="8"/>
        <v>69.591487666014686</v>
      </c>
      <c r="F77" s="3">
        <f t="shared" si="11"/>
        <v>44.070380782863005</v>
      </c>
    </row>
    <row r="78" spans="1:6">
      <c r="A78" s="4">
        <f t="shared" si="6"/>
        <v>1.0849999999999984</v>
      </c>
      <c r="B78" s="1">
        <f t="shared" si="9"/>
        <v>6817256.0504999906</v>
      </c>
      <c r="C78" s="2">
        <f t="shared" si="10"/>
        <v>50000</v>
      </c>
      <c r="D78" s="2">
        <f t="shared" si="7"/>
        <v>51315.581326636428</v>
      </c>
      <c r="E78" s="3">
        <f t="shared" si="8"/>
        <v>71.646974024662327</v>
      </c>
      <c r="F78" s="3">
        <f t="shared" si="11"/>
        <v>45.743320690759511</v>
      </c>
    </row>
    <row r="79" spans="1:6">
      <c r="A79" s="4">
        <f t="shared" si="6"/>
        <v>1.0899999999999983</v>
      </c>
      <c r="B79" s="1">
        <f t="shared" si="9"/>
        <v>6848671.9769999897</v>
      </c>
      <c r="C79" s="2">
        <f t="shared" si="10"/>
        <v>50000</v>
      </c>
      <c r="D79" s="2">
        <f t="shared" si="7"/>
        <v>54214.575914014131</v>
      </c>
      <c r="E79" s="3">
        <f t="shared" si="8"/>
        <v>73.751069426391382</v>
      </c>
      <c r="F79" s="3">
        <f t="shared" si="11"/>
        <v>47.315211735805036</v>
      </c>
    </row>
    <row r="80" spans="1:6">
      <c r="A80" s="4">
        <f t="shared" si="6"/>
        <v>1.0949999999999982</v>
      </c>
      <c r="B80" s="1">
        <f t="shared" si="9"/>
        <v>6880087.9034999888</v>
      </c>
      <c r="C80" s="2">
        <f t="shared" si="10"/>
        <v>50000</v>
      </c>
      <c r="D80" s="2">
        <f t="shared" si="7"/>
        <v>57101.440836895315</v>
      </c>
      <c r="E80" s="3">
        <f t="shared" si="8"/>
        <v>75.898448901472662</v>
      </c>
      <c r="F80" s="3">
        <f t="shared" si="11"/>
        <v>48.792822722427651</v>
      </c>
    </row>
    <row r="81" spans="1:6">
      <c r="A81" s="4">
        <f t="shared" si="6"/>
        <v>1.0999999999999981</v>
      </c>
      <c r="B81" s="1">
        <f t="shared" si="9"/>
        <v>6911503.8299999889</v>
      </c>
      <c r="C81" s="2">
        <f t="shared" si="10"/>
        <v>50000</v>
      </c>
      <c r="D81" s="2">
        <f t="shared" si="7"/>
        <v>59976.341499795788</v>
      </c>
      <c r="E81" s="3">
        <f t="shared" si="8"/>
        <v>78.084323264661307</v>
      </c>
      <c r="F81" s="3">
        <f t="shared" si="11"/>
        <v>50.182632654412316</v>
      </c>
    </row>
    <row r="82" spans="1:6">
      <c r="A82" s="4">
        <f t="shared" si="6"/>
        <v>1.104999999999998</v>
      </c>
      <c r="B82" s="1">
        <f t="shared" si="9"/>
        <v>6942919.756499988</v>
      </c>
      <c r="C82" s="2">
        <f t="shared" si="10"/>
        <v>50000</v>
      </c>
      <c r="D82" s="2">
        <f t="shared" si="7"/>
        <v>62839.440313484403</v>
      </c>
      <c r="E82" s="3">
        <f t="shared" si="8"/>
        <v>80.304391280377487</v>
      </c>
      <c r="F82" s="3">
        <f t="shared" si="11"/>
        <v>51.490782978221532</v>
      </c>
    </row>
    <row r="83" spans="1:6">
      <c r="A83" s="4">
        <f t="shared" si="6"/>
        <v>1.1099999999999979</v>
      </c>
      <c r="B83" s="1">
        <f t="shared" si="9"/>
        <v>6974335.6829999872</v>
      </c>
      <c r="C83" s="2">
        <f t="shared" si="10"/>
        <v>50000</v>
      </c>
      <c r="D83" s="2">
        <f t="shared" si="7"/>
        <v>65690.896762410062</v>
      </c>
      <c r="E83" s="3">
        <f t="shared" si="8"/>
        <v>82.554793425031463</v>
      </c>
      <c r="F83" s="3">
        <f t="shared" si="11"/>
        <v>52.723051526579091</v>
      </c>
    </row>
    <row r="84" spans="1:6">
      <c r="A84" s="4">
        <f t="shared" si="6"/>
        <v>1.1149999999999978</v>
      </c>
      <c r="B84" s="1">
        <f t="shared" si="9"/>
        <v>7005751.6094999863</v>
      </c>
      <c r="C84" s="2">
        <f t="shared" si="10"/>
        <v>50000</v>
      </c>
      <c r="D84" s="2">
        <f t="shared" si="7"/>
        <v>68530.86747031397</v>
      </c>
      <c r="E84" s="3">
        <f t="shared" si="8"/>
        <v>84.83206820674441</v>
      </c>
      <c r="F84" s="3">
        <f t="shared" si="11"/>
        <v>53.884842506916783</v>
      </c>
    </row>
    <row r="85" spans="1:6">
      <c r="A85" s="4">
        <f t="shared" si="6"/>
        <v>1.1199999999999977</v>
      </c>
      <c r="B85" s="1">
        <f t="shared" si="9"/>
        <v>7037167.5359999863</v>
      </c>
      <c r="C85" s="2">
        <f t="shared" si="10"/>
        <v>50000</v>
      </c>
      <c r="D85" s="2">
        <f t="shared" si="7"/>
        <v>71359.506264084892</v>
      </c>
      <c r="E85" s="3">
        <f t="shared" si="8"/>
        <v>87.133111583679664</v>
      </c>
      <c r="F85" s="3">
        <f t="shared" si="11"/>
        <v>54.981188026601934</v>
      </c>
    </row>
    <row r="86" spans="1:6">
      <c r="A86" s="4">
        <f t="shared" si="6"/>
        <v>1.1249999999999976</v>
      </c>
      <c r="B86" s="1">
        <f t="shared" si="9"/>
        <v>7068583.4624999855</v>
      </c>
      <c r="C86" s="2">
        <f t="shared" si="10"/>
        <v>50000</v>
      </c>
      <c r="D86" s="2">
        <f t="shared" si="7"/>
        <v>74176.964235911088</v>
      </c>
      <c r="E86" s="3">
        <f t="shared" si="8"/>
        <v>89.455139725203239</v>
      </c>
      <c r="F86" s="3">
        <f t="shared" si="11"/>
        <v>56.016757641417108</v>
      </c>
    </row>
    <row r="87" spans="1:6">
      <c r="A87" s="4">
        <f t="shared" si="6"/>
        <v>1.1299999999999975</v>
      </c>
      <c r="B87" s="1">
        <f t="shared" si="9"/>
        <v>7099999.3889999846</v>
      </c>
      <c r="C87" s="2">
        <f t="shared" si="10"/>
        <v>50000</v>
      </c>
      <c r="D87" s="2">
        <f t="shared" si="7"/>
        <v>76983.389803783153</v>
      </c>
      <c r="E87" s="3">
        <f t="shared" si="8"/>
        <v>91.795655156882148</v>
      </c>
      <c r="F87" s="3">
        <f t="shared" si="11"/>
        <v>56.995873242528091</v>
      </c>
    </row>
    <row r="88" spans="1:6">
      <c r="A88" s="4">
        <f t="shared" si="6"/>
        <v>1.1349999999999973</v>
      </c>
      <c r="B88" s="1">
        <f t="shared" si="9"/>
        <v>7131415.3154999837</v>
      </c>
      <c r="C88" s="2">
        <f t="shared" si="10"/>
        <v>50000</v>
      </c>
      <c r="D88" s="2">
        <f t="shared" si="7"/>
        <v>79778.928770396335</v>
      </c>
      <c r="E88" s="3">
        <f t="shared" si="8"/>
        <v>94.15241619710018</v>
      </c>
      <c r="F88" s="3">
        <f t="shared" si="11"/>
        <v>57.92252726803995</v>
      </c>
    </row>
    <row r="89" spans="1:6">
      <c r="A89" s="4">
        <f t="shared" si="6"/>
        <v>1.1399999999999972</v>
      </c>
      <c r="B89" s="1">
        <f t="shared" si="9"/>
        <v>7162831.2419999838</v>
      </c>
      <c r="C89" s="2">
        <f t="shared" si="10"/>
        <v>50000</v>
      </c>
      <c r="D89" s="2">
        <f t="shared" si="7"/>
        <v>82563.724380504282</v>
      </c>
      <c r="E89" s="3">
        <f t="shared" si="8"/>
        <v>96.523409510749659</v>
      </c>
      <c r="F89" s="3">
        <f t="shared" si="11"/>
        <v>58.800402756219327</v>
      </c>
    </row>
    <row r="90" spans="1:6">
      <c r="A90" s="4">
        <f t="shared" si="6"/>
        <v>1.1449999999999971</v>
      </c>
      <c r="B90" s="1">
        <f t="shared" si="9"/>
        <v>7194247.1684999829</v>
      </c>
      <c r="C90" s="2">
        <f t="shared" si="10"/>
        <v>50000</v>
      </c>
      <c r="D90" s="2">
        <f t="shared" si="7"/>
        <v>85337.917376768368</v>
      </c>
      <c r="E90" s="3">
        <f t="shared" si="8"/>
        <v>98.906825559230953</v>
      </c>
      <c r="F90" s="3">
        <f t="shared" si="11"/>
        <v>59.632894170105921</v>
      </c>
    </row>
    <row r="91" spans="1:6">
      <c r="A91" s="4">
        <f t="shared" si="6"/>
        <v>1.149999999999997</v>
      </c>
      <c r="B91" s="1">
        <f t="shared" si="9"/>
        <v>7225663.094999982</v>
      </c>
      <c r="C91" s="2">
        <f t="shared" si="10"/>
        <v>50000</v>
      </c>
      <c r="D91" s="2">
        <f t="shared" si="7"/>
        <v>88101.646054151875</v>
      </c>
      <c r="E91" s="3">
        <f t="shared" si="8"/>
        <v>101.30103670472013</v>
      </c>
      <c r="F91" s="3">
        <f t="shared" si="11"/>
        <v>60.423128238961972</v>
      </c>
    </row>
    <row r="92" spans="1:6">
      <c r="A92" s="4">
        <f t="shared" si="6"/>
        <v>1.1549999999999969</v>
      </c>
      <c r="B92" s="1">
        <f t="shared" si="9"/>
        <v>7257079.0214999812</v>
      </c>
      <c r="C92" s="2">
        <f t="shared" si="10"/>
        <v>50000</v>
      </c>
      <c r="D92" s="2">
        <f t="shared" si="7"/>
        <v>90855.046312900027</v>
      </c>
      <c r="E92" s="3">
        <f t="shared" si="8"/>
        <v>103.70457772210062</v>
      </c>
      <c r="F92" s="3">
        <f t="shared" si="11"/>
        <v>61.173984300203216</v>
      </c>
    </row>
    <row r="93" spans="1:6">
      <c r="A93" s="4">
        <f t="shared" si="6"/>
        <v>1.1599999999999968</v>
      </c>
      <c r="B93" s="1">
        <f t="shared" si="9"/>
        <v>7288494.9479999803</v>
      </c>
      <c r="C93" s="2">
        <f t="shared" si="10"/>
        <v>50000</v>
      </c>
      <c r="D93" s="2">
        <f t="shared" si="7"/>
        <v>93598.251710150449</v>
      </c>
      <c r="E93" s="3">
        <f t="shared" si="8"/>
        <v>106.11612847817565</v>
      </c>
      <c r="F93" s="3">
        <f t="shared" si="11"/>
        <v>61.88811380276848</v>
      </c>
    </row>
    <row r="94" spans="1:6">
      <c r="A94" s="4">
        <f t="shared" si="6"/>
        <v>1.1649999999999967</v>
      </c>
      <c r="B94" s="1">
        <f t="shared" si="9"/>
        <v>7319910.8744999804</v>
      </c>
      <c r="C94" s="2">
        <f t="shared" si="10"/>
        <v>50000</v>
      </c>
      <c r="D94" s="2">
        <f t="shared" si="7"/>
        <v>96331.39351021417</v>
      </c>
      <c r="E94" s="3">
        <f t="shared" si="8"/>
        <v>108.5344985505518</v>
      </c>
      <c r="F94" s="3">
        <f t="shared" si="11"/>
        <v>62.567958763081386</v>
      </c>
    </row>
    <row r="95" spans="1:6">
      <c r="A95" s="4">
        <f t="shared" si="6"/>
        <v>1.1699999999999966</v>
      </c>
      <c r="B95" s="1">
        <f t="shared" si="9"/>
        <v>7351326.8009999795</v>
      </c>
      <c r="C95" s="2">
        <f t="shared" si="10"/>
        <v>50000</v>
      </c>
      <c r="D95" s="2">
        <f t="shared" si="7"/>
        <v>99054.600733567844</v>
      </c>
      <c r="E95" s="3">
        <f t="shared" si="8"/>
        <v>110.95861357500164</v>
      </c>
      <c r="F95" s="3">
        <f t="shared" si="11"/>
        <v>63.21576905894706</v>
      </c>
    </row>
    <row r="96" spans="1:6">
      <c r="A96" s="4">
        <f t="shared" si="6"/>
        <v>1.1749999999999965</v>
      </c>
      <c r="B96" s="1">
        <f t="shared" si="9"/>
        <v>7382742.7274999786</v>
      </c>
      <c r="C96" s="2">
        <f t="shared" si="10"/>
        <v>50000</v>
      </c>
      <c r="D96" s="2">
        <f t="shared" si="7"/>
        <v>101768.00020459516</v>
      </c>
      <c r="E96" s="3">
        <f t="shared" si="8"/>
        <v>113.38750312817757</v>
      </c>
      <c r="F96" s="3">
        <f t="shared" si="11"/>
        <v>63.833618513690482</v>
      </c>
    </row>
    <row r="97" spans="1:6">
      <c r="A97" s="4">
        <f t="shared" si="6"/>
        <v>1.1799999999999964</v>
      </c>
      <c r="B97" s="1">
        <f t="shared" si="9"/>
        <v>7414158.6539999777</v>
      </c>
      <c r="C97" s="2">
        <f t="shared" si="10"/>
        <v>50000</v>
      </c>
      <c r="D97" s="2">
        <f t="shared" si="7"/>
        <v>104471.71659811371</v>
      </c>
      <c r="E97" s="3">
        <f t="shared" si="8"/>
        <v>115.82028997095711</v>
      </c>
      <c r="F97" s="3">
        <f t="shared" si="11"/>
        <v>64.423419769435625</v>
      </c>
    </row>
    <row r="98" spans="1:6">
      <c r="A98" s="4">
        <f t="shared" si="6"/>
        <v>1.1849999999999963</v>
      </c>
      <c r="B98" s="1">
        <f t="shared" si="9"/>
        <v>7445574.5804999769</v>
      </c>
      <c r="C98" s="2">
        <f t="shared" si="10"/>
        <v>50000</v>
      </c>
      <c r="D98" s="2">
        <f t="shared" si="7"/>
        <v>107165.87248472497</v>
      </c>
      <c r="E98" s="3">
        <f t="shared" si="8"/>
        <v>118.25618049561864</v>
      </c>
      <c r="F98" s="3">
        <f t="shared" si="11"/>
        <v>64.986937979918622</v>
      </c>
    </row>
    <row r="99" spans="1:6">
      <c r="A99" s="4">
        <f t="shared" si="6"/>
        <v>1.1899999999999962</v>
      </c>
      <c r="B99" s="1">
        <f t="shared" si="9"/>
        <v>7476990.506999976</v>
      </c>
      <c r="C99" s="2">
        <f t="shared" si="10"/>
        <v>50000</v>
      </c>
      <c r="D99" s="2">
        <f t="shared" si="7"/>
        <v>109850.58837502019</v>
      </c>
      <c r="E99" s="3">
        <f t="shared" si="8"/>
        <v>120.69445623697106</v>
      </c>
      <c r="F99" s="3">
        <f t="shared" si="11"/>
        <v>65.525803373649438</v>
      </c>
    </row>
    <row r="100" spans="1:6">
      <c r="A100" s="4">
        <f t="shared" si="6"/>
        <v>1.1949999999999961</v>
      </c>
      <c r="B100" s="1">
        <f t="shared" si="9"/>
        <v>7508406.4334999751</v>
      </c>
      <c r="C100" s="2">
        <f t="shared" si="10"/>
        <v>50000</v>
      </c>
      <c r="D100" s="2">
        <f t="shared" si="7"/>
        <v>112525.98276267695</v>
      </c>
      <c r="E100" s="3">
        <f t="shared" si="8"/>
        <v>123.13446632322841</v>
      </c>
      <c r="F100" s="3">
        <f t="shared" si="11"/>
        <v>66.041522750630563</v>
      </c>
    </row>
    <row r="101" spans="1:6">
      <c r="A101" s="4">
        <f t="shared" si="6"/>
        <v>1.199999999999996</v>
      </c>
      <c r="B101" s="1">
        <f t="shared" si="9"/>
        <v>7539822.3599999752</v>
      </c>
      <c r="C101" s="2">
        <f t="shared" si="10"/>
        <v>50000</v>
      </c>
      <c r="D101" s="2">
        <f t="shared" si="7"/>
        <v>115192.1721664783</v>
      </c>
      <c r="E101" s="3">
        <f t="shared" si="8"/>
        <v>125.57562075670411</v>
      </c>
      <c r="F101" s="3">
        <f t="shared" si="11"/>
        <v>66.535489982488556</v>
      </c>
    </row>
    <row r="102" spans="1:6">
      <c r="A102" s="4">
        <f t="shared" si="6"/>
        <v>1.2049999999999959</v>
      </c>
      <c r="B102" s="1">
        <f t="shared" si="9"/>
        <v>7571238.2864999743</v>
      </c>
      <c r="C102" s="2">
        <f t="shared" si="10"/>
        <v>50000</v>
      </c>
      <c r="D102" s="2">
        <f t="shared" si="7"/>
        <v>117849.27117128533</v>
      </c>
      <c r="E102" s="3">
        <f t="shared" si="8"/>
        <v>128.0173844272845</v>
      </c>
      <c r="F102" s="3">
        <f t="shared" si="11"/>
        <v>67.008995588480516</v>
      </c>
    </row>
    <row r="103" spans="1:6">
      <c r="A103" s="4">
        <f t="shared" si="6"/>
        <v>1.2099999999999957</v>
      </c>
      <c r="B103" s="1">
        <f t="shared" si="9"/>
        <v>7602654.2129999734</v>
      </c>
      <c r="C103" s="2">
        <f t="shared" si="10"/>
        <v>50000</v>
      </c>
      <c r="D103" s="2">
        <f t="shared" si="7"/>
        <v>120497.39246799482</v>
      </c>
      <c r="E103" s="3">
        <f t="shared" si="8"/>
        <v>130.45927177317054</v>
      </c>
      <c r="F103" s="3">
        <f t="shared" si="11"/>
        <v>67.463235459657014</v>
      </c>
    </row>
    <row r="104" spans="1:6">
      <c r="A104" s="4">
        <f t="shared" si="6"/>
        <v>1.2149999999999956</v>
      </c>
      <c r="B104" s="1">
        <f t="shared" si="9"/>
        <v>7634070.1394999726</v>
      </c>
      <c r="C104" s="2">
        <f t="shared" si="10"/>
        <v>50000</v>
      </c>
      <c r="D104" s="2">
        <f t="shared" si="7"/>
        <v>123136.64689250916</v>
      </c>
      <c r="E104" s="3">
        <f t="shared" si="8"/>
        <v>132.9008420136249</v>
      </c>
      <c r="F104" s="3">
        <f t="shared" si="11"/>
        <v>67.899318801420449</v>
      </c>
    </row>
    <row r="105" spans="1:6">
      <c r="A105" s="4">
        <f t="shared" si="6"/>
        <v>1.2199999999999955</v>
      </c>
      <c r="B105" s="1">
        <f t="shared" si="9"/>
        <v>7665486.0659999726</v>
      </c>
      <c r="C105" s="2">
        <f t="shared" si="10"/>
        <v>50000</v>
      </c>
      <c r="D105" s="2">
        <f t="shared" si="7"/>
        <v>125767.14346374889</v>
      </c>
      <c r="E105" s="3">
        <f t="shared" si="8"/>
        <v>135.34169488753713</v>
      </c>
      <c r="F105" s="3">
        <f t="shared" si="11"/>
        <v>68.318275361483131</v>
      </c>
    </row>
    <row r="106" spans="1:6">
      <c r="A106" s="4">
        <f t="shared" si="6"/>
        <v>1.2249999999999954</v>
      </c>
      <c r="B106" s="1">
        <f t="shared" si="9"/>
        <v>7696901.9924999718</v>
      </c>
      <c r="C106" s="2">
        <f t="shared" si="10"/>
        <v>50000</v>
      </c>
      <c r="D106" s="2">
        <f t="shared" si="7"/>
        <v>128388.98942073356</v>
      </c>
      <c r="E106" s="3">
        <f t="shared" si="8"/>
        <v>137.78146683961972</v>
      </c>
      <c r="F106" s="3">
        <f t="shared" si="11"/>
        <v>68.721062006285024</v>
      </c>
    </row>
    <row r="107" spans="1:6">
      <c r="A107" s="4">
        <f t="shared" si="6"/>
        <v>1.2299999999999953</v>
      </c>
      <c r="B107" s="1">
        <f t="shared" si="9"/>
        <v>7728317.9189999709</v>
      </c>
      <c r="C107" s="2">
        <f t="shared" si="10"/>
        <v>50000</v>
      </c>
      <c r="D107" s="2">
        <f t="shared" si="7"/>
        <v>131002.29025875896</v>
      </c>
      <c r="E107" s="3">
        <f t="shared" si="8"/>
        <v>140.21982760308947</v>
      </c>
      <c r="F107" s="3">
        <f t="shared" si="11"/>
        <v>69.108568704620311</v>
      </c>
    </row>
    <row r="108" spans="1:6">
      <c r="A108" s="4">
        <f t="shared" si="6"/>
        <v>1.2349999999999952</v>
      </c>
      <c r="B108" s="1">
        <f t="shared" si="9"/>
        <v>7759733.84549997</v>
      </c>
      <c r="C108" s="2">
        <f t="shared" si="10"/>
        <v>50000</v>
      </c>
      <c r="D108" s="2">
        <f t="shared" si="7"/>
        <v>133607.14976469506</v>
      </c>
      <c r="E108" s="3">
        <f t="shared" si="8"/>
        <v>142.65647713386747</v>
      </c>
      <c r="F108" s="3">
        <f t="shared" si="11"/>
        <v>69.481623972782813</v>
      </c>
    </row>
    <row r="109" spans="1:6">
      <c r="A109" s="4">
        <f t="shared" si="6"/>
        <v>1.2399999999999951</v>
      </c>
      <c r="B109" s="1">
        <f t="shared" si="9"/>
        <v>7791149.7719999691</v>
      </c>
      <c r="C109" s="2">
        <f t="shared" si="10"/>
        <v>50000</v>
      </c>
      <c r="D109" s="2">
        <f t="shared" si="7"/>
        <v>136203.67005143006</v>
      </c>
      <c r="E109" s="3">
        <f t="shared" si="8"/>
        <v>145.09114285675341</v>
      </c>
      <c r="F109" s="3">
        <f t="shared" si="11"/>
        <v>69.840999831137594</v>
      </c>
    </row>
    <row r="110" spans="1:6">
      <c r="A110" s="4">
        <f t="shared" si="6"/>
        <v>1.244999999999995</v>
      </c>
      <c r="B110" s="1">
        <f t="shared" si="9"/>
        <v>7822565.6984999692</v>
      </c>
      <c r="C110" s="2">
        <f t="shared" si="10"/>
        <v>50000</v>
      </c>
      <c r="D110" s="2">
        <f t="shared" si="7"/>
        <v>138791.9515914846</v>
      </c>
      <c r="E110" s="3">
        <f t="shared" si="8"/>
        <v>147.52357718877687</v>
      </c>
      <c r="F110" s="3">
        <f t="shared" si="11"/>
        <v>70.187416317767102</v>
      </c>
    </row>
    <row r="111" spans="1:6">
      <c r="A111" s="4">
        <f t="shared" si="6"/>
        <v>1.2499999999999949</v>
      </c>
      <c r="B111" s="1">
        <f t="shared" si="9"/>
        <v>7853981.6249999683</v>
      </c>
      <c r="C111" s="2">
        <f t="shared" si="10"/>
        <v>50000</v>
      </c>
      <c r="D111" s="2">
        <f t="shared" si="7"/>
        <v>141372.09324981857</v>
      </c>
      <c r="E111" s="3">
        <f t="shared" si="8"/>
        <v>149.95355530908694</v>
      </c>
      <c r="F111" s="3">
        <f t="shared" si="11"/>
        <v>70.52154560079309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Auyer</dc:creator>
  <cp:lastModifiedBy>Steve Auyer</cp:lastModifiedBy>
  <dcterms:created xsi:type="dcterms:W3CDTF">2013-02-06T16:03:54Z</dcterms:created>
  <dcterms:modified xsi:type="dcterms:W3CDTF">2014-02-06T16:18:36Z</dcterms:modified>
</cp:coreProperties>
</file>